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LAVORO\BILANCIO CONSUNTIVO 2024\"/>
    </mc:Choice>
  </mc:AlternateContent>
  <xr:revisionPtr revIDLastSave="0" documentId="8_{29E67EB8-143F-4F57-85A6-507BBB9D2D2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DL66_2014_Bilancio2024" sheetId="5" r:id="rId1"/>
  </sheets>
  <definedNames>
    <definedName name="_xlnm.Print_Titles" localSheetId="0">DL66_2014_Bilancio2024!$1:$5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  <c r="C87" i="5"/>
  <c r="C85" i="5"/>
  <c r="C67" i="5"/>
  <c r="C65" i="5"/>
  <c r="C54" i="5"/>
  <c r="C53" i="5"/>
  <c r="C52" i="5"/>
  <c r="C46" i="5"/>
  <c r="C40" i="5"/>
  <c r="C39" i="5"/>
  <c r="C34" i="5"/>
  <c r="C33" i="5"/>
  <c r="C27" i="5"/>
  <c r="C23" i="5"/>
  <c r="C16" i="5"/>
  <c r="C11" i="5"/>
  <c r="C10" i="5"/>
  <c r="C57" i="5" l="1"/>
  <c r="C71" i="5"/>
  <c r="C30" i="5"/>
  <c r="C88" i="5" s="1"/>
  <c r="C9" i="5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<sst xmlns="http://schemas.openxmlformats.org/spreadsheetml/2006/main" count="86" uniqueCount="83">
  <si>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</si>
  <si>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</si>
  <si>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</si>
  <si>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</si>
  <si>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</si>
  <si>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</si>
  <si>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</si>
  <si>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</si>
  <si>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c) contributi in conto esercizio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</si>
  <si>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</si>
  <si>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</si>
  <si>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</si>
  <si>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</si>
  <si>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</si>
  <si>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</si>
  <si>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</si>
  <si>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</si>
  <si>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</si>
  <si>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</si>
  <si>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</si>
  <si>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</si>
  <si>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</si>
  <si>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</si>
  <si>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</si>
  <si>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</si>
  <si>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</si>
  <si>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</si>
  <si>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</si>
  <si>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</si>
  <si>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</si>
  <si>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</si>
  <si>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</si>
  <si>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</si>
  <si>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</si>
  <si>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</si>
  <si>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</si>
  <si>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</si>
  <si>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</si>
  <si>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</si>
  <si>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</si>
  <si>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</si>
  <si>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</si>
  <si>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</si>
  <si>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</si>
  <si>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</si>
  <si>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</si>
  <si>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</si>
  <si>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</si>
  <si>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</si>
  <si>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</si>
  <si>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</si>
  <si>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</si>
  <si>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</si>
  <si>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</si>
  <si>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</si>
  <si>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</si>
  <si>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</si>
  <si>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</si>
  <si>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</si>
  <si>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</si>
  <si>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</si>
  <si>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</si>
  <si>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</si>
  <si>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</si>
  <si>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</si>
  <si>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</si>
  <si>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</si>
  <si>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</si>
  <si>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</si>
  <si>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</si>
  <si>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</si>
  <si>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</si>
  <si>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</si>
  <si>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Riclassificazione del BILANCIO D'ESERCIZIO 2024</t>
  </si>
  <si>
    <t>Anno 2024</t>
  </si>
  <si>
    <t xml:space="preserve">    b.1) con lo Stato</t>
  </si>
  <si>
    <t xml:space="preserve">    b.2) con le Regioni</t>
  </si>
  <si>
    <t xml:space="preserve">    b.3) con altri enti pubblici</t>
  </si>
  <si>
    <t xml:space="preserve">    b.4) con l'Unione Europea</t>
  </si>
  <si>
    <t xml:space="preserve">    c.1) contributi dallo Stato</t>
  </si>
  <si>
    <t xml:space="preserve">   c.2) contributi da Regioni</t>
  </si>
  <si>
    <t xml:space="preserve">    c.3) contributi da altri enti pubblici</t>
  </si>
  <si>
    <t xml:space="preserve">    c.4) contributi dall'Unione Europea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</si>
</sst>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/>
    <xf numFmtId="43" fontId="2" fillId="0" borderId="0" xfId="2" applyFont="1"/>
    <xf numFmtId="43" fontId="3" fillId="0" borderId="0" xfId="2" applyFont="1"/>
    <xf numFmtId="43" fontId="3" fillId="0" borderId="1" xfId="2" applyFont="1" applyFill="1" applyBorder="1"/>
    <xf numFmtId="0" fontId="3" fillId="0" borderId="2" xfId="1" applyFont="1" applyBorder="1" applyAlignment="1">
      <alignment horizontal="center"/>
    </xf>
    <xf numFmtId="43" fontId="2" fillId="0" borderId="1" xfId="2" applyFont="1" applyFill="1" applyBorder="1"/>
    <xf numFmtId="0" fontId="2" fillId="0" borderId="3" xfId="1" applyBorder="1"/>
    <xf numFmtId="0" fontId="4" fillId="0" borderId="3" xfId="1" applyFont="1" applyBorder="1"/>
    <xf numFmtId="0" fontId="3" fillId="0" borderId="3" xfId="1" applyFont="1" applyBorder="1" applyAlignment="1">
      <alignment horizontal="center"/>
    </xf>
    <xf numFmtId="0" fontId="3" fillId="0" borderId="3" xfId="1" applyFont="1" applyBorder="1"/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/>
    <xf numFmtId="0" fontId="2" fillId="0" borderId="1" xfId="1" applyBorder="1" applyAlignment="1">
      <alignment wrapText="1"/>
    </xf>
    <xf numFmtId="0" fontId="2" fillId="0" borderId="1" xfId="1" applyBorder="1"/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43" fontId="1" fillId="0" borderId="1" xfId="2" applyFont="1" applyFill="1" applyBorder="1"/>
    <xf numFmtId="0" fontId="3" fillId="0" borderId="0" xfId="1" applyFont="1" applyAlignment="1">
      <alignment horizontal="right"/>
    </xf>
    <xf numFmtId="0" fontId="2" fillId="0" borderId="2" xfId="1" applyBorder="1" applyAlignment="1">
      <alignment horizontal="center"/>
    </xf>
    <xf numFmtId="0" fontId="2" fillId="0" borderId="4" xfId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</cellXfs>
  <cellStyles count="3">
    <cellStyle name="Migliaia 2" xfId="2" xr:uid="{00000000-0005-0000-0000-00002F000000}"/>
    <cellStyle name="Normale" xfId="0" builtinId="0"/>
    <cellStyle name="Normale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19051</xdr:rowOff>
    </xdr:from>
    <xdr:to>
      <xdr:col>0</xdr:col>
      <xdr:colOff>2400300</xdr:colOff>
      <xdr:row>4</xdr:row>
      <xdr:rowOff>39449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F61E1697-81D8-4A99-A90A-C329879C0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1"/>
          <a:ext cx="2314575" cy="591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1534B-8D2B-44AE-89C0-456E1388E7E5}">
  <sheetPr>
    <pageSetUpPr fitToPage="1"/>
  </sheetPr>
  <dimension ref="A1:C88"/>
  <sheetViews>
    <sheetView tabSelected="1" workbookViewId="0"/>
  </sheetViews>
  <sheetFormatPr defaultRowHeight="14.4" x14ac:dyDescent="0.3"/>
  <cols>
    <col min="1" max="1" width="78.88671875" bestFit="1" customWidth="1"/>
    <col min="2" max="2" width="15" bestFit="1" customWidth="1"/>
    <col min="3" max="3" width="15.33203125" bestFit="1" customWidth="1"/>
  </cols>
  <sheetData>
    <row r="1" spans="1:3" x14ac:dyDescent="0.3">
      <c r="A1" s="1"/>
      <c r="B1" s="2"/>
      <c r="C1" s="3"/>
    </row>
    <row r="2" spans="1:3" x14ac:dyDescent="0.3">
      <c r="A2" s="19" t="s">
        <v>0</v>
      </c>
      <c r="B2" s="19"/>
      <c r="C2" s="19"/>
    </row>
    <row r="3" spans="1:3" x14ac:dyDescent="0.3">
      <c r="A3" s="19" t="s">
        <v>1</v>
      </c>
      <c r="B3" s="19"/>
      <c r="C3" s="19"/>
    </row>
    <row r="4" spans="1:3" x14ac:dyDescent="0.3">
      <c r="A4" s="19" t="s">
        <v>73</v>
      </c>
      <c r="B4" s="19"/>
      <c r="C4" s="19"/>
    </row>
    <row r="5" spans="1:3" ht="11.25" customHeight="1" x14ac:dyDescent="0.3">
      <c r="A5" s="17"/>
      <c r="B5" s="17"/>
      <c r="C5" s="17"/>
    </row>
    <row r="6" spans="1:3" x14ac:dyDescent="0.3">
      <c r="A6" s="20"/>
      <c r="B6" s="22" t="s">
        <v>74</v>
      </c>
      <c r="C6" s="23"/>
    </row>
    <row r="7" spans="1:3" x14ac:dyDescent="0.3">
      <c r="A7" s="21"/>
      <c r="B7" s="4" t="s">
        <v>2</v>
      </c>
      <c r="C7" s="4" t="s">
        <v>3</v>
      </c>
    </row>
    <row r="8" spans="1:3" x14ac:dyDescent="0.3">
      <c r="A8" s="5" t="s">
        <v>4</v>
      </c>
      <c r="B8" s="6"/>
      <c r="C8" s="4"/>
    </row>
    <row r="9" spans="1:3" x14ac:dyDescent="0.3">
      <c r="A9" s="7" t="s">
        <v>5</v>
      </c>
      <c r="B9" s="6"/>
      <c r="C9" s="4">
        <f>C10+C11+C16+C21+C23</f>
        <v>66744301.340000004</v>
      </c>
    </row>
    <row r="10" spans="1:3" x14ac:dyDescent="0.3">
      <c r="A10" s="7" t="s">
        <v>6</v>
      </c>
      <c r="B10" s="6">
        <v>48968307.110000007</v>
      </c>
      <c r="C10" s="4">
        <f>B10</f>
        <v>48968307.110000007</v>
      </c>
    </row>
    <row r="11" spans="1:3" x14ac:dyDescent="0.3">
      <c r="A11" s="7" t="s">
        <v>7</v>
      </c>
      <c r="B11" s="6"/>
      <c r="C11" s="4">
        <f>B12+B13+B14+B15</f>
        <v>4685125.21</v>
      </c>
    </row>
    <row r="12" spans="1:3" x14ac:dyDescent="0.3">
      <c r="A12" s="7" t="s">
        <v>75</v>
      </c>
      <c r="B12" s="6">
        <v>1409466.7</v>
      </c>
      <c r="C12" s="4"/>
    </row>
    <row r="13" spans="1:3" x14ac:dyDescent="0.3">
      <c r="A13" s="7" t="s">
        <v>76</v>
      </c>
      <c r="B13" s="6">
        <v>1022520.52</v>
      </c>
      <c r="C13" s="4"/>
    </row>
    <row r="14" spans="1:3" x14ac:dyDescent="0.3">
      <c r="A14" s="7" t="s">
        <v>77</v>
      </c>
      <c r="B14" s="6">
        <v>204467.12</v>
      </c>
      <c r="C14" s="4"/>
    </row>
    <row r="15" spans="1:3" x14ac:dyDescent="0.3">
      <c r="A15" s="7" t="s">
        <v>78</v>
      </c>
      <c r="B15" s="6">
        <v>2048670.87</v>
      </c>
      <c r="C15" s="4"/>
    </row>
    <row r="16" spans="1:3" x14ac:dyDescent="0.3">
      <c r="A16" s="7" t="s">
        <v>8</v>
      </c>
      <c r="B16" s="6"/>
      <c r="C16" s="4">
        <f>B17+B18+B19+B20</f>
        <v>1816464.5300000003</v>
      </c>
    </row>
    <row r="17" spans="1:3" x14ac:dyDescent="0.3">
      <c r="A17" s="7" t="s">
        <v>79</v>
      </c>
      <c r="B17" s="6">
        <v>770108.94000000006</v>
      </c>
      <c r="C17" s="4"/>
    </row>
    <row r="18" spans="1:3" x14ac:dyDescent="0.3">
      <c r="A18" s="8" t="s">
        <v>80</v>
      </c>
      <c r="B18" s="6">
        <v>58295.07</v>
      </c>
      <c r="C18" s="4"/>
    </row>
    <row r="19" spans="1:3" x14ac:dyDescent="0.3">
      <c r="A19" s="7" t="s">
        <v>81</v>
      </c>
      <c r="B19" s="6">
        <v>701107.94000000006</v>
      </c>
      <c r="C19" s="4"/>
    </row>
    <row r="20" spans="1:3" x14ac:dyDescent="0.3">
      <c r="A20" s="7" t="s">
        <v>82</v>
      </c>
      <c r="B20" s="6">
        <v>286952.57999999996</v>
      </c>
      <c r="C20" s="4"/>
    </row>
    <row r="21" spans="1:3" x14ac:dyDescent="0.3">
      <c r="A21" s="7" t="s">
        <v>9</v>
      </c>
      <c r="B21" s="18">
        <v>434369.44</v>
      </c>
      <c r="C21" s="4">
        <f>B21</f>
        <v>434369.44</v>
      </c>
    </row>
    <row r="22" spans="1:3" x14ac:dyDescent="0.3">
      <c r="A22" s="7" t="s">
        <v>10</v>
      </c>
      <c r="B22" s="6"/>
      <c r="C22" s="4"/>
    </row>
    <row r="23" spans="1:3" x14ac:dyDescent="0.3">
      <c r="A23" s="7" t="s">
        <v>11</v>
      </c>
      <c r="B23" s="6">
        <v>10840035.050000001</v>
      </c>
      <c r="C23" s="4">
        <f>B23</f>
        <v>10840035.050000001</v>
      </c>
    </row>
    <row r="24" spans="1:3" x14ac:dyDescent="0.3">
      <c r="A24" s="7" t="s">
        <v>12</v>
      </c>
      <c r="B24" s="6"/>
      <c r="C24" s="4">
        <v>0</v>
      </c>
    </row>
    <row r="25" spans="1:3" x14ac:dyDescent="0.3">
      <c r="A25" s="7" t="s">
        <v>13</v>
      </c>
      <c r="B25" s="6"/>
      <c r="C25" s="4">
        <v>0</v>
      </c>
    </row>
    <row r="26" spans="1:3" x14ac:dyDescent="0.3">
      <c r="A26" s="7" t="s">
        <v>14</v>
      </c>
      <c r="B26" s="6"/>
      <c r="C26" s="4">
        <v>0</v>
      </c>
    </row>
    <row r="27" spans="1:3" x14ac:dyDescent="0.3">
      <c r="A27" s="7" t="s">
        <v>15</v>
      </c>
      <c r="B27" s="6"/>
      <c r="C27" s="4">
        <f>B28+B29</f>
        <v>4670680.29</v>
      </c>
    </row>
    <row r="28" spans="1:3" x14ac:dyDescent="0.3">
      <c r="A28" s="7" t="s">
        <v>16</v>
      </c>
      <c r="B28" s="6">
        <v>1847936.2800000003</v>
      </c>
      <c r="C28" s="4"/>
    </row>
    <row r="29" spans="1:3" x14ac:dyDescent="0.3">
      <c r="A29" s="7" t="s">
        <v>17</v>
      </c>
      <c r="B29" s="6">
        <v>2822744.01</v>
      </c>
      <c r="C29" s="4"/>
    </row>
    <row r="30" spans="1:3" x14ac:dyDescent="0.3">
      <c r="A30" s="9" t="s">
        <v>18</v>
      </c>
      <c r="B30" s="6"/>
      <c r="C30" s="4">
        <f>C27+C23+C21+C16+C11+C10</f>
        <v>71414981.63000001</v>
      </c>
    </row>
    <row r="31" spans="1:3" x14ac:dyDescent="0.3">
      <c r="A31" s="7"/>
      <c r="B31" s="6"/>
      <c r="C31" s="4"/>
    </row>
    <row r="32" spans="1:3" x14ac:dyDescent="0.3">
      <c r="A32" s="10" t="s">
        <v>19</v>
      </c>
      <c r="B32" s="6"/>
      <c r="C32" s="4"/>
    </row>
    <row r="33" spans="1:3" x14ac:dyDescent="0.3">
      <c r="A33" s="7" t="s">
        <v>20</v>
      </c>
      <c r="B33" s="6">
        <v>974008.29</v>
      </c>
      <c r="C33" s="4">
        <f>B33</f>
        <v>974008.29</v>
      </c>
    </row>
    <row r="34" spans="1:3" x14ac:dyDescent="0.3">
      <c r="A34" s="7" t="s">
        <v>21</v>
      </c>
      <c r="B34" s="6"/>
      <c r="C34" s="4">
        <f>B35+B36+B37+B38</f>
        <v>14112056.589999998</v>
      </c>
    </row>
    <row r="35" spans="1:3" x14ac:dyDescent="0.3">
      <c r="A35" s="7" t="s">
        <v>22</v>
      </c>
      <c r="B35" s="6">
        <v>6975712.7899999991</v>
      </c>
      <c r="C35" s="4"/>
    </row>
    <row r="36" spans="1:3" x14ac:dyDescent="0.3">
      <c r="A36" s="7" t="s">
        <v>23</v>
      </c>
      <c r="B36" s="6">
        <v>5670548.6100000003</v>
      </c>
      <c r="C36" s="4"/>
    </row>
    <row r="37" spans="1:3" x14ac:dyDescent="0.3">
      <c r="A37" s="7" t="s">
        <v>24</v>
      </c>
      <c r="B37" s="6">
        <v>914116.32000000007</v>
      </c>
      <c r="C37" s="4"/>
    </row>
    <row r="38" spans="1:3" x14ac:dyDescent="0.3">
      <c r="A38" s="7" t="s">
        <v>25</v>
      </c>
      <c r="B38" s="6">
        <v>551678.87</v>
      </c>
      <c r="C38" s="4"/>
    </row>
    <row r="39" spans="1:3" x14ac:dyDescent="0.3">
      <c r="A39" s="7" t="s">
        <v>26</v>
      </c>
      <c r="B39" s="6">
        <v>1584770.69</v>
      </c>
      <c r="C39" s="4">
        <f>B39</f>
        <v>1584770.69</v>
      </c>
    </row>
    <row r="40" spans="1:3" x14ac:dyDescent="0.3">
      <c r="A40" s="7" t="s">
        <v>27</v>
      </c>
      <c r="B40" s="6"/>
      <c r="C40" s="4">
        <f>B41+B42+B43+B45+B44</f>
        <v>45190350.109999999</v>
      </c>
    </row>
    <row r="41" spans="1:3" x14ac:dyDescent="0.3">
      <c r="A41" s="7" t="s">
        <v>28</v>
      </c>
      <c r="B41" s="6">
        <v>31546200.080000002</v>
      </c>
      <c r="C41" s="4"/>
    </row>
    <row r="42" spans="1:3" x14ac:dyDescent="0.3">
      <c r="A42" s="7" t="s">
        <v>29</v>
      </c>
      <c r="B42" s="6">
        <v>11436577.279999996</v>
      </c>
      <c r="C42" s="4"/>
    </row>
    <row r="43" spans="1:3" x14ac:dyDescent="0.3">
      <c r="A43" s="7" t="s">
        <v>30</v>
      </c>
      <c r="B43" s="6">
        <v>30000</v>
      </c>
      <c r="C43" s="4"/>
    </row>
    <row r="44" spans="1:3" x14ac:dyDescent="0.3">
      <c r="A44" s="7" t="s">
        <v>31</v>
      </c>
      <c r="B44" s="6"/>
      <c r="C44" s="4"/>
    </row>
    <row r="45" spans="1:3" x14ac:dyDescent="0.3">
      <c r="A45" s="7" t="s">
        <v>32</v>
      </c>
      <c r="B45" s="6">
        <v>2177572.75</v>
      </c>
      <c r="C45" s="4"/>
    </row>
    <row r="46" spans="1:3" x14ac:dyDescent="0.3">
      <c r="A46" s="7" t="s">
        <v>33</v>
      </c>
      <c r="B46" s="6"/>
      <c r="C46" s="4">
        <f>B47+B48+B49+B50</f>
        <v>2345884.21</v>
      </c>
    </row>
    <row r="47" spans="1:3" x14ac:dyDescent="0.3">
      <c r="A47" s="7" t="s">
        <v>34</v>
      </c>
      <c r="B47" s="6">
        <v>92104.1</v>
      </c>
      <c r="C47" s="4"/>
    </row>
    <row r="48" spans="1:3" x14ac:dyDescent="0.3">
      <c r="A48" s="7" t="s">
        <v>35</v>
      </c>
      <c r="B48" s="6">
        <v>2231807.0699999998</v>
      </c>
      <c r="C48" s="4"/>
    </row>
    <row r="49" spans="1:3" x14ac:dyDescent="0.3">
      <c r="A49" s="8" t="s">
        <v>36</v>
      </c>
      <c r="B49" s="6">
        <v>0</v>
      </c>
      <c r="C49" s="4"/>
    </row>
    <row r="50" spans="1:3" x14ac:dyDescent="0.3">
      <c r="A50" s="7" t="s">
        <v>37</v>
      </c>
      <c r="B50" s="6">
        <v>21973.040000000001</v>
      </c>
      <c r="C50" s="4"/>
    </row>
    <row r="51" spans="1:3" x14ac:dyDescent="0.3">
      <c r="A51" s="7" t="s">
        <v>38</v>
      </c>
      <c r="B51" s="6">
        <v>0</v>
      </c>
      <c r="C51" s="4"/>
    </row>
    <row r="52" spans="1:3" x14ac:dyDescent="0.3">
      <c r="A52" s="7" t="s">
        <v>39</v>
      </c>
      <c r="B52" s="6">
        <v>986000</v>
      </c>
      <c r="C52" s="4">
        <f>B52</f>
        <v>986000</v>
      </c>
    </row>
    <row r="53" spans="1:3" x14ac:dyDescent="0.3">
      <c r="A53" s="7" t="s">
        <v>40</v>
      </c>
      <c r="B53" s="6">
        <v>298634.59000000003</v>
      </c>
      <c r="C53" s="4">
        <f>B53</f>
        <v>298634.59000000003</v>
      </c>
    </row>
    <row r="54" spans="1:3" x14ac:dyDescent="0.3">
      <c r="A54" s="7" t="s">
        <v>41</v>
      </c>
      <c r="B54" s="6"/>
      <c r="C54" s="4">
        <f>B55+B56</f>
        <v>1072095.21</v>
      </c>
    </row>
    <row r="55" spans="1:3" x14ac:dyDescent="0.3">
      <c r="A55" s="7" t="s">
        <v>42</v>
      </c>
      <c r="B55" s="6">
        <v>214825.83</v>
      </c>
      <c r="C55" s="4"/>
    </row>
    <row r="56" spans="1:3" x14ac:dyDescent="0.3">
      <c r="A56" s="7" t="s">
        <v>43</v>
      </c>
      <c r="B56" s="6">
        <v>857269.38</v>
      </c>
      <c r="C56" s="4"/>
    </row>
    <row r="57" spans="1:3" x14ac:dyDescent="0.3">
      <c r="A57" s="11" t="s">
        <v>44</v>
      </c>
      <c r="B57" s="6"/>
      <c r="C57" s="4">
        <f>C54+C53+C52+C51+C46+C40+C39+C34+C33</f>
        <v>66563799.68999999</v>
      </c>
    </row>
    <row r="58" spans="1:3" x14ac:dyDescent="0.3">
      <c r="A58" s="12" t="s">
        <v>45</v>
      </c>
      <c r="B58" s="6"/>
      <c r="C58" s="4"/>
    </row>
    <row r="59" spans="1:3" x14ac:dyDescent="0.3">
      <c r="A59" s="13" t="s">
        <v>46</v>
      </c>
      <c r="B59" s="6"/>
      <c r="C59" s="4"/>
    </row>
    <row r="60" spans="1:3" ht="28.8" x14ac:dyDescent="0.3">
      <c r="A60" s="14" t="s">
        <v>47</v>
      </c>
      <c r="B60" s="6"/>
      <c r="C60" s="4"/>
    </row>
    <row r="61" spans="1:3" x14ac:dyDescent="0.3">
      <c r="A61" s="15" t="s">
        <v>48</v>
      </c>
      <c r="B61" s="6"/>
      <c r="C61" s="4"/>
    </row>
    <row r="62" spans="1:3" ht="28.8" x14ac:dyDescent="0.3">
      <c r="A62" s="14" t="s">
        <v>49</v>
      </c>
      <c r="B62" s="6"/>
      <c r="C62" s="4"/>
    </row>
    <row r="63" spans="1:3" x14ac:dyDescent="0.3">
      <c r="A63" s="15" t="s">
        <v>50</v>
      </c>
      <c r="B63" s="6"/>
      <c r="C63" s="4"/>
    </row>
    <row r="64" spans="1:3" x14ac:dyDescent="0.3">
      <c r="A64" s="15" t="s">
        <v>51</v>
      </c>
      <c r="B64" s="6"/>
      <c r="C64" s="4"/>
    </row>
    <row r="65" spans="1:3" ht="28.8" x14ac:dyDescent="0.3">
      <c r="A65" s="14" t="s">
        <v>52</v>
      </c>
      <c r="B65" s="6">
        <v>1095.54</v>
      </c>
      <c r="C65" s="4">
        <f>B65</f>
        <v>1095.54</v>
      </c>
    </row>
    <row r="66" spans="1:3" x14ac:dyDescent="0.3">
      <c r="A66" s="15" t="s">
        <v>53</v>
      </c>
      <c r="B66" s="6"/>
      <c r="C66" s="4"/>
    </row>
    <row r="67" spans="1:3" x14ac:dyDescent="0.3">
      <c r="A67" s="15" t="s">
        <v>54</v>
      </c>
      <c r="B67" s="6">
        <v>335424.19</v>
      </c>
      <c r="C67" s="4">
        <f>B67</f>
        <v>335424.19</v>
      </c>
    </row>
    <row r="68" spans="1:3" x14ac:dyDescent="0.3">
      <c r="A68" s="15" t="s">
        <v>55</v>
      </c>
      <c r="B68" s="6"/>
      <c r="C68" s="4"/>
    </row>
    <row r="69" spans="1:3" x14ac:dyDescent="0.3">
      <c r="A69" s="15" t="s">
        <v>56</v>
      </c>
      <c r="B69" s="6"/>
      <c r="C69" s="4"/>
    </row>
    <row r="70" spans="1:3" x14ac:dyDescent="0.3">
      <c r="A70" s="15" t="s">
        <v>57</v>
      </c>
      <c r="B70" s="6"/>
      <c r="C70" s="4"/>
    </row>
    <row r="71" spans="1:3" x14ac:dyDescent="0.3">
      <c r="A71" s="16" t="s">
        <v>58</v>
      </c>
      <c r="B71" s="6"/>
      <c r="C71" s="4">
        <f>C65-C67</f>
        <v>-334328.65000000002</v>
      </c>
    </row>
    <row r="72" spans="1:3" x14ac:dyDescent="0.3">
      <c r="A72" s="13" t="s">
        <v>59</v>
      </c>
      <c r="B72" s="6"/>
      <c r="C72" s="4"/>
    </row>
    <row r="73" spans="1:3" x14ac:dyDescent="0.3">
      <c r="A73" s="15" t="s">
        <v>60</v>
      </c>
      <c r="B73" s="6"/>
      <c r="C73" s="4"/>
    </row>
    <row r="74" spans="1:3" x14ac:dyDescent="0.3">
      <c r="A74" s="15" t="s">
        <v>61</v>
      </c>
      <c r="B74" s="6"/>
      <c r="C74" s="4"/>
    </row>
    <row r="75" spans="1:3" x14ac:dyDescent="0.3">
      <c r="A75" s="15" t="s">
        <v>62</v>
      </c>
      <c r="B75" s="6">
        <v>0</v>
      </c>
      <c r="C75" s="4"/>
    </row>
    <row r="76" spans="1:3" x14ac:dyDescent="0.3">
      <c r="A76" s="15" t="s">
        <v>63</v>
      </c>
      <c r="B76" s="6">
        <v>0</v>
      </c>
      <c r="C76" s="4"/>
    </row>
    <row r="77" spans="1:3" x14ac:dyDescent="0.3">
      <c r="A77" s="15" t="s">
        <v>64</v>
      </c>
      <c r="B77" s="6"/>
      <c r="C77" s="4"/>
    </row>
    <row r="78" spans="1:3" x14ac:dyDescent="0.3">
      <c r="A78" s="15" t="s">
        <v>61</v>
      </c>
      <c r="B78" s="6">
        <v>0</v>
      </c>
      <c r="C78" s="4"/>
    </row>
    <row r="79" spans="1:3" x14ac:dyDescent="0.3">
      <c r="A79" s="15" t="s">
        <v>62</v>
      </c>
      <c r="B79" s="6">
        <v>0</v>
      </c>
      <c r="C79" s="4"/>
    </row>
    <row r="80" spans="1:3" x14ac:dyDescent="0.3">
      <c r="A80" s="15" t="s">
        <v>63</v>
      </c>
      <c r="B80" s="6">
        <v>0</v>
      </c>
      <c r="C80" s="4"/>
    </row>
    <row r="81" spans="1:3" x14ac:dyDescent="0.3">
      <c r="A81" s="16" t="s">
        <v>65</v>
      </c>
      <c r="B81" s="6"/>
      <c r="C81" s="4"/>
    </row>
    <row r="82" spans="1:3" x14ac:dyDescent="0.3">
      <c r="A82" s="13" t="s">
        <v>66</v>
      </c>
      <c r="B82" s="6"/>
      <c r="C82" s="4"/>
    </row>
    <row r="83" spans="1:3" ht="28.8" x14ac:dyDescent="0.3">
      <c r="A83" s="14" t="s">
        <v>67</v>
      </c>
      <c r="B83" s="6">
        <v>912767.53</v>
      </c>
      <c r="C83" s="4"/>
    </row>
    <row r="84" spans="1:3" ht="28.8" x14ac:dyDescent="0.3">
      <c r="A84" s="14" t="s">
        <v>68</v>
      </c>
      <c r="B84" s="6">
        <v>894531.33</v>
      </c>
      <c r="C84" s="4"/>
    </row>
    <row r="85" spans="1:3" x14ac:dyDescent="0.3">
      <c r="A85" s="16" t="s">
        <v>69</v>
      </c>
      <c r="B85" s="6"/>
      <c r="C85" s="4">
        <f>B83-B84</f>
        <v>18236.20000000007</v>
      </c>
    </row>
    <row r="86" spans="1:3" x14ac:dyDescent="0.3">
      <c r="A86" s="13" t="s">
        <v>70</v>
      </c>
      <c r="B86" s="6"/>
      <c r="C86" s="4"/>
    </row>
    <row r="87" spans="1:3" x14ac:dyDescent="0.3">
      <c r="A87" s="15" t="s">
        <v>71</v>
      </c>
      <c r="B87" s="6">
        <v>2621116.5499999998</v>
      </c>
      <c r="C87" s="4">
        <f>B87</f>
        <v>2621116.5499999998</v>
      </c>
    </row>
    <row r="88" spans="1:3" x14ac:dyDescent="0.3">
      <c r="A88" s="16" t="s">
        <v>72</v>
      </c>
      <c r="B88" s="6"/>
      <c r="C88" s="4">
        <f>C30-C57+C71+C85-C87</f>
        <v>1913972.94000002</v>
      </c>
    </row>
  </sheetData>
  <mergeCells count="5">
    <mergeCell ref="A2:C2"/>
    <mergeCell ref="A3:C3"/>
    <mergeCell ref="A4:C4"/>
    <mergeCell ref="A6:A7"/>
    <mergeCell ref="B6:C6"/>
  </mergeCells>
  <pageMargins left="0.39370078740157483" right="0.39370078740157483" top="0.74803149606299213" bottom="0.74803149606299213" header="0.31496062992125984" footer="0.31496062992125984"/>
  <pageSetup paperSize="9" scale="8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F80CEDF3A8B14A8848FB783059DC5F" ma:contentTypeVersion="11" ma:contentTypeDescription="Creare un nuovo documento." ma:contentTypeScope="" ma:versionID="f6a1bb0514fa8bad21c75b5007e1cc93">
  <xsd:schema xmlns:xsd="http://www.w3.org/2001/XMLSchema" xmlns:xs="http://www.w3.org/2001/XMLSchema" xmlns:p="http://schemas.microsoft.com/office/2006/metadata/properties" xmlns:ns2="10c66f4d-bb83-47bf-83bc-21175a625ecb" xmlns:ns3="910a7e49-21e0-4267-ab44-6506bf8ac84d" targetNamespace="http://schemas.microsoft.com/office/2006/metadata/properties" ma:root="true" ma:fieldsID="9ae0a59d5f3bb0698e87ce08fd858ec2" ns2:_="" ns3:_="">
    <xsd:import namespace="10c66f4d-bb83-47bf-83bc-21175a625ecb"/>
    <xsd:import namespace="910a7e49-21e0-4267-ab44-6506bf8ac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66f4d-bb83-47bf-83bc-21175a625e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6cc1d5a8-fedd-4901-b9bc-16d2d0acaf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a7e49-21e0-4267-ab44-6506bf8ac84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fd14048-d7a5-47b5-9c8b-21d748dc60d7}" ma:internalName="TaxCatchAll" ma:showField="CatchAllData" ma:web="910a7e49-21e0-4267-ab44-6506bf8ac8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c66f4d-bb83-47bf-83bc-21175a625ecb">
      <Terms xmlns="http://schemas.microsoft.com/office/infopath/2007/PartnerControls"/>
    </lcf76f155ced4ddcb4097134ff3c332f>
    <TaxCatchAll xmlns="910a7e49-21e0-4267-ab44-6506bf8ac84d" xsi:nil="true"/>
  </documentManagement>
</p:properties>
</file>

<file path=customXml/itemProps1.xml><?xml version="1.0" encoding="utf-8"?>
<ds:datastoreItem xmlns:ds="http://schemas.openxmlformats.org/officeDocument/2006/customXml" ds:itemID="{1D26B0A9-BD49-4C77-A7DE-3A8DF4085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66f4d-bb83-47bf-83bc-21175a625ecb"/>
    <ds:schemaRef ds:uri="910a7e49-21e0-4267-ab44-6506bf8ac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099390-F326-488D-B318-A8297A0104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CACCC8-3AE1-4D6A-85ED-AF097F00B9A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910a7e49-21e0-4267-ab44-6506bf8ac84d"/>
    <ds:schemaRef ds:uri="10c66f4d-bb83-47bf-83bc-21175a625ecb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DL66_2014_Bilancio2024</vt:lpstr>
      <vt:lpstr>DL66_2014_Bilancio2024!Titoli_stampa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pierluigi.marinozzi@unimc.it</cp:lastModifiedBy>
  <cp:lastPrinted>2025-07-15T10:17:36Z</cp:lastPrinted>
  <dcterms:created xsi:type="dcterms:W3CDTF">2025-07-09T15:02:17Z</dcterms:created>
  <dcterms:modified xsi:type="dcterms:W3CDTF">2025-07-16T08:46:15Z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0x010100E9F80CEDF3A8B14A8848FB783059DC5F</vt:lpwstr>
  </property>
  <property fmtid="{D5CDD505-2E9C-101B-9397-08002B2CF9AE}" pid="3" name="MediaServiceImageTags">
    <vt:lpwstr/>
  </property>
</Properties>
</file>