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EA RAGIONERIA\BILANCI\ANNO 2022\BILANCIO CONSUNTIVO\"/>
    </mc:Choice>
  </mc:AlternateContent>
  <xr:revisionPtr revIDLastSave="0" documentId="13_ncr:1_{4F882225-C7B5-401A-9911-EF143B7FDE57}" xr6:coauthVersionLast="36" xr6:coauthVersionMax="36" xr10:uidLastSave="{00000000-0000-0000-0000-000000000000}"/>
  <bookViews>
    <workbookView xWindow="0" yWindow="0" windowWidth="21570" windowHeight="9510" xr2:uid="{75717344-16D6-4411-AFA8-4777A8630CC0}"/>
  </bookViews>
  <sheets>
    <sheet name="DL 66_2014_ CE 2022 (PUBBL." sheetId="1" r:id="rId1"/>
  </sheets>
  <definedNames>
    <definedName name="_xlnm.Print_Area" localSheetId="0">'DL 66_2014_ CE 2022 (PUBBL.'!$A$1:$C$89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86" i="1"/>
  <c r="C85" i="1"/>
  <c r="C84" i="1"/>
  <c r="C78" i="1"/>
  <c r="C82" i="1" s="1"/>
  <c r="C74" i="1"/>
  <c r="C71" i="1"/>
  <c r="C67" i="1"/>
  <c r="C62" i="1"/>
  <c r="C61" i="1"/>
  <c r="C72" i="1" s="1"/>
  <c r="C55" i="1"/>
  <c r="C54" i="1"/>
  <c r="C53" i="1"/>
  <c r="C52" i="1"/>
  <c r="C47" i="1"/>
  <c r="C41" i="1"/>
  <c r="C40" i="1"/>
  <c r="C35" i="1"/>
  <c r="C58" i="1" s="1"/>
  <c r="C34" i="1"/>
  <c r="C28" i="1"/>
  <c r="C27" i="1"/>
  <c r="C26" i="1"/>
  <c r="C25" i="1"/>
  <c r="C24" i="1"/>
  <c r="C23" i="1"/>
  <c r="C22" i="1"/>
  <c r="C17" i="1"/>
  <c r="C12" i="1"/>
  <c r="C11" i="1"/>
  <c r="C10" i="1" s="1"/>
  <c r="C31" i="1" s="1"/>
  <c r="C59" i="1" s="1"/>
  <c r="C87" i="1" s="1"/>
  <c r="C89" i="1" s="1"/>
</calcChain>
</file>

<file path=xl/sharedStrings.xml><?xml version="1.0" encoding="utf-8"?>
<sst xmlns="http://schemas.openxmlformats.org/spreadsheetml/2006/main" count="88" uniqueCount="85">
  <si>
    <t>ALLEGATO 6 – ALTRI ENTI IN CONTABILITA' ECONOMICA</t>
  </si>
  <si>
    <t>Prospetto di cui all'art. 8, comma 1, DL 66/2014 (enti in contabilità economica)</t>
  </si>
  <si>
    <t>Riclassificazione del Conto Economico 2021</t>
  </si>
  <si>
    <t>VOCI DI COSTO AL LORDO DELL'IRAP</t>
  </si>
  <si>
    <t>Anno 2022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</si>
  <si>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</si>
  <si>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</si>
  <si>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</si>
  <si>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</si>
  <si>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</si>
  <si>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</si>
  <si>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</si>
  <si>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</si>
  <si>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</si>
  <si>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</si>
  <si>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</si>
  <si>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</si>
  <si>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</si>
  <si>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</si>
  <si>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</si>
  <si>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</si>
  <si>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</si>
  <si>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</si>
  <si>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</si>
  <si>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</si>
  <si>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</si>
  <si>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</si>
  <si>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</si>
  <si>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</si>
  <si>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</si>
  <si>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 xml:space="preserve"> 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</si>
  <si>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</si>
  <si>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</si>
  <si>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</si>
  <si>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</si>
  <si>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</si>
  <si>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</si>
  <si>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</si>
  <si>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</si>
  <si>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</si>
  <si>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</si>
  <si>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</si>
  <si>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</si>
  <si>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</si>
  <si>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</si>
  <si>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</si>
  <si>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</si>
  <si>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</si>
  <si>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</si>
  <si>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</si>
  <si>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</si>
  <si>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</si>
  <si>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</si>
  <si>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</si>
  <si>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</si>
  <si>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</si>
  <si>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</si>
  <si>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</si>
  <si>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</si>
  <si>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</si>
  <si>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</si>
  <si>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</si>
  <si>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</si>
  <si>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</si>
  <si>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</si>
  <si>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</si>
  <si>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</si>
  <si>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</si>
  <si>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</si>
  <si>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17bis) utili e perdite su cambi</t>
  </si>
  <si>
    <t>Totale proventi ed oneri finanziariC)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</si>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</sst>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/>
    <xf numFmtId="164" fontId="2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20">
    <xf numFmtId="0" fontId="0" fillId="0" borderId="0" xfId="0"/>
    <xf numFmtId="0" fontId="2" fillId="0" borderId="0" xfId="1" applyAlignment="1">
      <alignment wrapText="1"/>
    </xf>
    <xf numFmtId="164" fontId="0" fillId="0" borderId="0" xfId="2" applyFont="1" applyFill="1" applyAlignment="1">
      <alignment wrapText="1"/>
    </xf>
    <xf numFmtId="164" fontId="1" fillId="0" borderId="0" xfId="2" applyFont="1" applyFill="1" applyAlignment="1">
      <alignment wrapText="1"/>
    </xf>
    <xf numFmtId="0" fontId="0" fillId="0" borderId="0" xfId="1" applyNumberFormat="1" applyFont="1" applyFill="1" applyBorder="1" applyAlignment="1"/>
    <xf numFmtId="0" fontId="1" fillId="0" borderId="0" xfId="1" applyFont="1" applyFill="1" applyAlignment="1">
      <alignment horizontal="center" wrapText="1"/>
    </xf>
    <xf numFmtId="0" fontId="4" fillId="0" borderId="0" xfId="3" applyNumberFormat="1" applyFont="1" applyFill="1" applyBorder="1" applyAlignment="1">
      <alignment wrapText="1"/>
    </xf>
    <xf numFmtId="0" fontId="3" fillId="0" borderId="0" xfId="1" applyNumberFormat="1" applyFont="1" applyFill="1" applyBorder="1" applyAlignment="1"/>
    <xf numFmtId="165" fontId="5" fillId="0" borderId="1" xfId="2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165" fontId="3" fillId="0" borderId="1" xfId="2" applyNumberFormat="1" applyFont="1" applyFill="1" applyBorder="1" applyAlignment="1">
      <alignment wrapText="1"/>
    </xf>
    <xf numFmtId="165" fontId="5" fillId="0" borderId="1" xfId="2" applyNumberFormat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right" wrapText="1"/>
    </xf>
    <xf numFmtId="0" fontId="4" fillId="0" borderId="0" xfId="3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center" wrapText="1"/>
    </xf>
  </cellXfs>
  <cellStyles count="4">
    <cellStyle name="Migliaia 2" xfId="2" xr:uid="{6AAF42BD-62B2-4233-A0C7-14DA601CC0F8}"/>
    <cellStyle name="Normale" xfId="0" builtinId="0"/>
    <cellStyle name="Normale 4" xfId="1" xr:uid="{E13CE1F2-6AD2-478F-8142-782E527A0EDF}"/>
    <cellStyle name="Normale 4 2" xfId="3" xr:uid="{6E8F9DD8-52F7-4D6C-A6C9-4F2F4D83B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2766010</xdr:colOff>
      <xdr:row>3</xdr:row>
      <xdr:rowOff>137583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F5BD2DF-BEAA-4311-A7BB-88EBAAE85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510" b="27237"/>
        <a:stretch/>
      </xdr:blipFill>
      <xdr:spPr>
        <a:xfrm>
          <a:off x="0" y="0"/>
          <a:ext cx="2766010" cy="709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857C-537D-470F-8EC6-372EBA635405}">
  <sheetPr>
    <pageSetUpPr fitToPage="1"/>
  </sheetPr>
  <dimension ref="A1:C89"/>
  <sheetViews>
    <sheetView tabSelected="1" zoomScale="90" zoomScaleNormal="90" workbookViewId="0">
      <selection activeCell="B16" sqref="B16"/>
    </sheetView>
  </sheetViews>
  <sheetFormatPr defaultRowHeight="12.75" x14ac:dyDescent="0.2"/>
  <cols>
    <col min="1" max="1" width="82.7109375" style="7" customWidth="1"/>
    <col min="2" max="2" width="20.5703125" style="7" customWidth="1"/>
    <col min="3" max="3" width="19.42578125" style="7" customWidth="1"/>
    <col min="4" max="248" width="9.140625" style="7"/>
    <col min="249" max="249" width="82.7109375" style="7" customWidth="1"/>
    <col min="250" max="250" width="17.85546875" style="7" customWidth="1"/>
    <col min="251" max="251" width="18.42578125" style="7" customWidth="1"/>
    <col min="252" max="252" width="9.140625" style="7"/>
    <col min="253" max="253" width="17.85546875" style="7" customWidth="1"/>
    <col min="254" max="254" width="18.42578125" style="7" customWidth="1"/>
    <col min="255" max="255" width="9.140625" style="7"/>
    <col min="256" max="256" width="15" style="7" bestFit="1" customWidth="1"/>
    <col min="257" max="257" width="19.85546875" style="7" customWidth="1"/>
    <col min="258" max="258" width="14" style="7" bestFit="1" customWidth="1"/>
    <col min="259" max="259" width="15" style="7" bestFit="1" customWidth="1"/>
    <col min="260" max="504" width="9.140625" style="7"/>
    <col min="505" max="505" width="82.7109375" style="7" customWidth="1"/>
    <col min="506" max="506" width="17.85546875" style="7" customWidth="1"/>
    <col min="507" max="507" width="18.42578125" style="7" customWidth="1"/>
    <col min="508" max="508" width="9.140625" style="7"/>
    <col min="509" max="509" width="17.85546875" style="7" customWidth="1"/>
    <col min="510" max="510" width="18.42578125" style="7" customWidth="1"/>
    <col min="511" max="511" width="9.140625" style="7"/>
    <col min="512" max="512" width="15" style="7" bestFit="1" customWidth="1"/>
    <col min="513" max="513" width="19.85546875" style="7" customWidth="1"/>
    <col min="514" max="514" width="14" style="7" bestFit="1" customWidth="1"/>
    <col min="515" max="515" width="15" style="7" bestFit="1" customWidth="1"/>
    <col min="516" max="760" width="9.140625" style="7"/>
    <col min="761" max="761" width="82.7109375" style="7" customWidth="1"/>
    <col min="762" max="762" width="17.85546875" style="7" customWidth="1"/>
    <col min="763" max="763" width="18.42578125" style="7" customWidth="1"/>
    <col min="764" max="764" width="9.140625" style="7"/>
    <col min="765" max="765" width="17.85546875" style="7" customWidth="1"/>
    <col min="766" max="766" width="18.42578125" style="7" customWidth="1"/>
    <col min="767" max="767" width="9.140625" style="7"/>
    <col min="768" max="768" width="15" style="7" bestFit="1" customWidth="1"/>
    <col min="769" max="769" width="19.85546875" style="7" customWidth="1"/>
    <col min="770" max="770" width="14" style="7" bestFit="1" customWidth="1"/>
    <col min="771" max="771" width="15" style="7" bestFit="1" customWidth="1"/>
    <col min="772" max="1016" width="9.140625" style="7"/>
    <col min="1017" max="1017" width="82.7109375" style="7" customWidth="1"/>
    <col min="1018" max="1018" width="17.85546875" style="7" customWidth="1"/>
    <col min="1019" max="1019" width="18.42578125" style="7" customWidth="1"/>
    <col min="1020" max="1020" width="9.140625" style="7"/>
    <col min="1021" max="1021" width="17.85546875" style="7" customWidth="1"/>
    <col min="1022" max="1022" width="18.42578125" style="7" customWidth="1"/>
    <col min="1023" max="1023" width="9.140625" style="7"/>
    <col min="1024" max="1024" width="15" style="7" bestFit="1" customWidth="1"/>
    <col min="1025" max="1025" width="19.85546875" style="7" customWidth="1"/>
    <col min="1026" max="1026" width="14" style="7" bestFit="1" customWidth="1"/>
    <col min="1027" max="1027" width="15" style="7" bestFit="1" customWidth="1"/>
    <col min="1028" max="1272" width="9.140625" style="7"/>
    <col min="1273" max="1273" width="82.7109375" style="7" customWidth="1"/>
    <col min="1274" max="1274" width="17.85546875" style="7" customWidth="1"/>
    <col min="1275" max="1275" width="18.42578125" style="7" customWidth="1"/>
    <col min="1276" max="1276" width="9.140625" style="7"/>
    <col min="1277" max="1277" width="17.85546875" style="7" customWidth="1"/>
    <col min="1278" max="1278" width="18.42578125" style="7" customWidth="1"/>
    <col min="1279" max="1279" width="9.140625" style="7"/>
    <col min="1280" max="1280" width="15" style="7" bestFit="1" customWidth="1"/>
    <col min="1281" max="1281" width="19.85546875" style="7" customWidth="1"/>
    <col min="1282" max="1282" width="14" style="7" bestFit="1" customWidth="1"/>
    <col min="1283" max="1283" width="15" style="7" bestFit="1" customWidth="1"/>
    <col min="1284" max="1528" width="9.140625" style="7"/>
    <col min="1529" max="1529" width="82.7109375" style="7" customWidth="1"/>
    <col min="1530" max="1530" width="17.85546875" style="7" customWidth="1"/>
    <col min="1531" max="1531" width="18.42578125" style="7" customWidth="1"/>
    <col min="1532" max="1532" width="9.140625" style="7"/>
    <col min="1533" max="1533" width="17.85546875" style="7" customWidth="1"/>
    <col min="1534" max="1534" width="18.42578125" style="7" customWidth="1"/>
    <col min="1535" max="1535" width="9.140625" style="7"/>
    <col min="1536" max="1536" width="15" style="7" bestFit="1" customWidth="1"/>
    <col min="1537" max="1537" width="19.85546875" style="7" customWidth="1"/>
    <col min="1538" max="1538" width="14" style="7" bestFit="1" customWidth="1"/>
    <col min="1539" max="1539" width="15" style="7" bestFit="1" customWidth="1"/>
    <col min="1540" max="1784" width="9.140625" style="7"/>
    <col min="1785" max="1785" width="82.7109375" style="7" customWidth="1"/>
    <col min="1786" max="1786" width="17.85546875" style="7" customWidth="1"/>
    <col min="1787" max="1787" width="18.42578125" style="7" customWidth="1"/>
    <col min="1788" max="1788" width="9.140625" style="7"/>
    <col min="1789" max="1789" width="17.85546875" style="7" customWidth="1"/>
    <col min="1790" max="1790" width="18.42578125" style="7" customWidth="1"/>
    <col min="1791" max="1791" width="9.140625" style="7"/>
    <col min="1792" max="1792" width="15" style="7" bestFit="1" customWidth="1"/>
    <col min="1793" max="1793" width="19.85546875" style="7" customWidth="1"/>
    <col min="1794" max="1794" width="14" style="7" bestFit="1" customWidth="1"/>
    <col min="1795" max="1795" width="15" style="7" bestFit="1" customWidth="1"/>
    <col min="1796" max="2040" width="9.140625" style="7"/>
    <col min="2041" max="2041" width="82.7109375" style="7" customWidth="1"/>
    <col min="2042" max="2042" width="17.85546875" style="7" customWidth="1"/>
    <col min="2043" max="2043" width="18.42578125" style="7" customWidth="1"/>
    <col min="2044" max="2044" width="9.140625" style="7"/>
    <col min="2045" max="2045" width="17.85546875" style="7" customWidth="1"/>
    <col min="2046" max="2046" width="18.42578125" style="7" customWidth="1"/>
    <col min="2047" max="2047" width="9.140625" style="7"/>
    <col min="2048" max="2048" width="15" style="7" bestFit="1" customWidth="1"/>
    <col min="2049" max="2049" width="19.85546875" style="7" customWidth="1"/>
    <col min="2050" max="2050" width="14" style="7" bestFit="1" customWidth="1"/>
    <col min="2051" max="2051" width="15" style="7" bestFit="1" customWidth="1"/>
    <col min="2052" max="2296" width="9.140625" style="7"/>
    <col min="2297" max="2297" width="82.7109375" style="7" customWidth="1"/>
    <col min="2298" max="2298" width="17.85546875" style="7" customWidth="1"/>
    <col min="2299" max="2299" width="18.42578125" style="7" customWidth="1"/>
    <col min="2300" max="2300" width="9.140625" style="7"/>
    <col min="2301" max="2301" width="17.85546875" style="7" customWidth="1"/>
    <col min="2302" max="2302" width="18.42578125" style="7" customWidth="1"/>
    <col min="2303" max="2303" width="9.140625" style="7"/>
    <col min="2304" max="2304" width="15" style="7" bestFit="1" customWidth="1"/>
    <col min="2305" max="2305" width="19.85546875" style="7" customWidth="1"/>
    <col min="2306" max="2306" width="14" style="7" bestFit="1" customWidth="1"/>
    <col min="2307" max="2307" width="15" style="7" bestFit="1" customWidth="1"/>
    <col min="2308" max="2552" width="9.140625" style="7"/>
    <col min="2553" max="2553" width="82.7109375" style="7" customWidth="1"/>
    <col min="2554" max="2554" width="17.85546875" style="7" customWidth="1"/>
    <col min="2555" max="2555" width="18.42578125" style="7" customWidth="1"/>
    <col min="2556" max="2556" width="9.140625" style="7"/>
    <col min="2557" max="2557" width="17.85546875" style="7" customWidth="1"/>
    <col min="2558" max="2558" width="18.42578125" style="7" customWidth="1"/>
    <col min="2559" max="2559" width="9.140625" style="7"/>
    <col min="2560" max="2560" width="15" style="7" bestFit="1" customWidth="1"/>
    <col min="2561" max="2561" width="19.85546875" style="7" customWidth="1"/>
    <col min="2562" max="2562" width="14" style="7" bestFit="1" customWidth="1"/>
    <col min="2563" max="2563" width="15" style="7" bestFit="1" customWidth="1"/>
    <col min="2564" max="2808" width="9.140625" style="7"/>
    <col min="2809" max="2809" width="82.7109375" style="7" customWidth="1"/>
    <col min="2810" max="2810" width="17.85546875" style="7" customWidth="1"/>
    <col min="2811" max="2811" width="18.42578125" style="7" customWidth="1"/>
    <col min="2812" max="2812" width="9.140625" style="7"/>
    <col min="2813" max="2813" width="17.85546875" style="7" customWidth="1"/>
    <col min="2814" max="2814" width="18.42578125" style="7" customWidth="1"/>
    <col min="2815" max="2815" width="9.140625" style="7"/>
    <col min="2816" max="2816" width="15" style="7" bestFit="1" customWidth="1"/>
    <col min="2817" max="2817" width="19.85546875" style="7" customWidth="1"/>
    <col min="2818" max="2818" width="14" style="7" bestFit="1" customWidth="1"/>
    <col min="2819" max="2819" width="15" style="7" bestFit="1" customWidth="1"/>
    <col min="2820" max="3064" width="9.140625" style="7"/>
    <col min="3065" max="3065" width="82.7109375" style="7" customWidth="1"/>
    <col min="3066" max="3066" width="17.85546875" style="7" customWidth="1"/>
    <col min="3067" max="3067" width="18.42578125" style="7" customWidth="1"/>
    <col min="3068" max="3068" width="9.140625" style="7"/>
    <col min="3069" max="3069" width="17.85546875" style="7" customWidth="1"/>
    <col min="3070" max="3070" width="18.42578125" style="7" customWidth="1"/>
    <col min="3071" max="3071" width="9.140625" style="7"/>
    <col min="3072" max="3072" width="15" style="7" bestFit="1" customWidth="1"/>
    <col min="3073" max="3073" width="19.85546875" style="7" customWidth="1"/>
    <col min="3074" max="3074" width="14" style="7" bestFit="1" customWidth="1"/>
    <col min="3075" max="3075" width="15" style="7" bestFit="1" customWidth="1"/>
    <col min="3076" max="3320" width="9.140625" style="7"/>
    <col min="3321" max="3321" width="82.7109375" style="7" customWidth="1"/>
    <col min="3322" max="3322" width="17.85546875" style="7" customWidth="1"/>
    <col min="3323" max="3323" width="18.42578125" style="7" customWidth="1"/>
    <col min="3324" max="3324" width="9.140625" style="7"/>
    <col min="3325" max="3325" width="17.85546875" style="7" customWidth="1"/>
    <col min="3326" max="3326" width="18.42578125" style="7" customWidth="1"/>
    <col min="3327" max="3327" width="9.140625" style="7"/>
    <col min="3328" max="3328" width="15" style="7" bestFit="1" customWidth="1"/>
    <col min="3329" max="3329" width="19.85546875" style="7" customWidth="1"/>
    <col min="3330" max="3330" width="14" style="7" bestFit="1" customWidth="1"/>
    <col min="3331" max="3331" width="15" style="7" bestFit="1" customWidth="1"/>
    <col min="3332" max="3576" width="9.140625" style="7"/>
    <col min="3577" max="3577" width="82.7109375" style="7" customWidth="1"/>
    <col min="3578" max="3578" width="17.85546875" style="7" customWidth="1"/>
    <col min="3579" max="3579" width="18.42578125" style="7" customWidth="1"/>
    <col min="3580" max="3580" width="9.140625" style="7"/>
    <col min="3581" max="3581" width="17.85546875" style="7" customWidth="1"/>
    <col min="3582" max="3582" width="18.42578125" style="7" customWidth="1"/>
    <col min="3583" max="3583" width="9.140625" style="7"/>
    <col min="3584" max="3584" width="15" style="7" bestFit="1" customWidth="1"/>
    <col min="3585" max="3585" width="19.85546875" style="7" customWidth="1"/>
    <col min="3586" max="3586" width="14" style="7" bestFit="1" customWidth="1"/>
    <col min="3587" max="3587" width="15" style="7" bestFit="1" customWidth="1"/>
    <col min="3588" max="3832" width="9.140625" style="7"/>
    <col min="3833" max="3833" width="82.7109375" style="7" customWidth="1"/>
    <col min="3834" max="3834" width="17.85546875" style="7" customWidth="1"/>
    <col min="3835" max="3835" width="18.42578125" style="7" customWidth="1"/>
    <col min="3836" max="3836" width="9.140625" style="7"/>
    <col min="3837" max="3837" width="17.85546875" style="7" customWidth="1"/>
    <col min="3838" max="3838" width="18.42578125" style="7" customWidth="1"/>
    <col min="3839" max="3839" width="9.140625" style="7"/>
    <col min="3840" max="3840" width="15" style="7" bestFit="1" customWidth="1"/>
    <col min="3841" max="3841" width="19.85546875" style="7" customWidth="1"/>
    <col min="3842" max="3842" width="14" style="7" bestFit="1" customWidth="1"/>
    <col min="3843" max="3843" width="15" style="7" bestFit="1" customWidth="1"/>
    <col min="3844" max="4088" width="9.140625" style="7"/>
    <col min="4089" max="4089" width="82.7109375" style="7" customWidth="1"/>
    <col min="4090" max="4090" width="17.85546875" style="7" customWidth="1"/>
    <col min="4091" max="4091" width="18.42578125" style="7" customWidth="1"/>
    <col min="4092" max="4092" width="9.140625" style="7"/>
    <col min="4093" max="4093" width="17.85546875" style="7" customWidth="1"/>
    <col min="4094" max="4094" width="18.42578125" style="7" customWidth="1"/>
    <col min="4095" max="4095" width="9.140625" style="7"/>
    <col min="4096" max="4096" width="15" style="7" bestFit="1" customWidth="1"/>
    <col min="4097" max="4097" width="19.85546875" style="7" customWidth="1"/>
    <col min="4098" max="4098" width="14" style="7" bestFit="1" customWidth="1"/>
    <col min="4099" max="4099" width="15" style="7" bestFit="1" customWidth="1"/>
    <col min="4100" max="4344" width="9.140625" style="7"/>
    <col min="4345" max="4345" width="82.7109375" style="7" customWidth="1"/>
    <col min="4346" max="4346" width="17.85546875" style="7" customWidth="1"/>
    <col min="4347" max="4347" width="18.42578125" style="7" customWidth="1"/>
    <col min="4348" max="4348" width="9.140625" style="7"/>
    <col min="4349" max="4349" width="17.85546875" style="7" customWidth="1"/>
    <col min="4350" max="4350" width="18.42578125" style="7" customWidth="1"/>
    <col min="4351" max="4351" width="9.140625" style="7"/>
    <col min="4352" max="4352" width="15" style="7" bestFit="1" customWidth="1"/>
    <col min="4353" max="4353" width="19.85546875" style="7" customWidth="1"/>
    <col min="4354" max="4354" width="14" style="7" bestFit="1" customWidth="1"/>
    <col min="4355" max="4355" width="15" style="7" bestFit="1" customWidth="1"/>
    <col min="4356" max="4600" width="9.140625" style="7"/>
    <col min="4601" max="4601" width="82.7109375" style="7" customWidth="1"/>
    <col min="4602" max="4602" width="17.85546875" style="7" customWidth="1"/>
    <col min="4603" max="4603" width="18.42578125" style="7" customWidth="1"/>
    <col min="4604" max="4604" width="9.140625" style="7"/>
    <col min="4605" max="4605" width="17.85546875" style="7" customWidth="1"/>
    <col min="4606" max="4606" width="18.42578125" style="7" customWidth="1"/>
    <col min="4607" max="4607" width="9.140625" style="7"/>
    <col min="4608" max="4608" width="15" style="7" bestFit="1" customWidth="1"/>
    <col min="4609" max="4609" width="19.85546875" style="7" customWidth="1"/>
    <col min="4610" max="4610" width="14" style="7" bestFit="1" customWidth="1"/>
    <col min="4611" max="4611" width="15" style="7" bestFit="1" customWidth="1"/>
    <col min="4612" max="4856" width="9.140625" style="7"/>
    <col min="4857" max="4857" width="82.7109375" style="7" customWidth="1"/>
    <col min="4858" max="4858" width="17.85546875" style="7" customWidth="1"/>
    <col min="4859" max="4859" width="18.42578125" style="7" customWidth="1"/>
    <col min="4860" max="4860" width="9.140625" style="7"/>
    <col min="4861" max="4861" width="17.85546875" style="7" customWidth="1"/>
    <col min="4862" max="4862" width="18.42578125" style="7" customWidth="1"/>
    <col min="4863" max="4863" width="9.140625" style="7"/>
    <col min="4864" max="4864" width="15" style="7" bestFit="1" customWidth="1"/>
    <col min="4865" max="4865" width="19.85546875" style="7" customWidth="1"/>
    <col min="4866" max="4866" width="14" style="7" bestFit="1" customWidth="1"/>
    <col min="4867" max="4867" width="15" style="7" bestFit="1" customWidth="1"/>
    <col min="4868" max="5112" width="9.140625" style="7"/>
    <col min="5113" max="5113" width="82.7109375" style="7" customWidth="1"/>
    <col min="5114" max="5114" width="17.85546875" style="7" customWidth="1"/>
    <col min="5115" max="5115" width="18.42578125" style="7" customWidth="1"/>
    <col min="5116" max="5116" width="9.140625" style="7"/>
    <col min="5117" max="5117" width="17.85546875" style="7" customWidth="1"/>
    <col min="5118" max="5118" width="18.42578125" style="7" customWidth="1"/>
    <col min="5119" max="5119" width="9.140625" style="7"/>
    <col min="5120" max="5120" width="15" style="7" bestFit="1" customWidth="1"/>
    <col min="5121" max="5121" width="19.85546875" style="7" customWidth="1"/>
    <col min="5122" max="5122" width="14" style="7" bestFit="1" customWidth="1"/>
    <col min="5123" max="5123" width="15" style="7" bestFit="1" customWidth="1"/>
    <col min="5124" max="5368" width="9.140625" style="7"/>
    <col min="5369" max="5369" width="82.7109375" style="7" customWidth="1"/>
    <col min="5370" max="5370" width="17.85546875" style="7" customWidth="1"/>
    <col min="5371" max="5371" width="18.42578125" style="7" customWidth="1"/>
    <col min="5372" max="5372" width="9.140625" style="7"/>
    <col min="5373" max="5373" width="17.85546875" style="7" customWidth="1"/>
    <col min="5374" max="5374" width="18.42578125" style="7" customWidth="1"/>
    <col min="5375" max="5375" width="9.140625" style="7"/>
    <col min="5376" max="5376" width="15" style="7" bestFit="1" customWidth="1"/>
    <col min="5377" max="5377" width="19.85546875" style="7" customWidth="1"/>
    <col min="5378" max="5378" width="14" style="7" bestFit="1" customWidth="1"/>
    <col min="5379" max="5379" width="15" style="7" bestFit="1" customWidth="1"/>
    <col min="5380" max="5624" width="9.140625" style="7"/>
    <col min="5625" max="5625" width="82.7109375" style="7" customWidth="1"/>
    <col min="5626" max="5626" width="17.85546875" style="7" customWidth="1"/>
    <col min="5627" max="5627" width="18.42578125" style="7" customWidth="1"/>
    <col min="5628" max="5628" width="9.140625" style="7"/>
    <col min="5629" max="5629" width="17.85546875" style="7" customWidth="1"/>
    <col min="5630" max="5630" width="18.42578125" style="7" customWidth="1"/>
    <col min="5631" max="5631" width="9.140625" style="7"/>
    <col min="5632" max="5632" width="15" style="7" bestFit="1" customWidth="1"/>
    <col min="5633" max="5633" width="19.85546875" style="7" customWidth="1"/>
    <col min="5634" max="5634" width="14" style="7" bestFit="1" customWidth="1"/>
    <col min="5635" max="5635" width="15" style="7" bestFit="1" customWidth="1"/>
    <col min="5636" max="5880" width="9.140625" style="7"/>
    <col min="5881" max="5881" width="82.7109375" style="7" customWidth="1"/>
    <col min="5882" max="5882" width="17.85546875" style="7" customWidth="1"/>
    <col min="5883" max="5883" width="18.42578125" style="7" customWidth="1"/>
    <col min="5884" max="5884" width="9.140625" style="7"/>
    <col min="5885" max="5885" width="17.85546875" style="7" customWidth="1"/>
    <col min="5886" max="5886" width="18.42578125" style="7" customWidth="1"/>
    <col min="5887" max="5887" width="9.140625" style="7"/>
    <col min="5888" max="5888" width="15" style="7" bestFit="1" customWidth="1"/>
    <col min="5889" max="5889" width="19.85546875" style="7" customWidth="1"/>
    <col min="5890" max="5890" width="14" style="7" bestFit="1" customWidth="1"/>
    <col min="5891" max="5891" width="15" style="7" bestFit="1" customWidth="1"/>
    <col min="5892" max="6136" width="9.140625" style="7"/>
    <col min="6137" max="6137" width="82.7109375" style="7" customWidth="1"/>
    <col min="6138" max="6138" width="17.85546875" style="7" customWidth="1"/>
    <col min="6139" max="6139" width="18.42578125" style="7" customWidth="1"/>
    <col min="6140" max="6140" width="9.140625" style="7"/>
    <col min="6141" max="6141" width="17.85546875" style="7" customWidth="1"/>
    <col min="6142" max="6142" width="18.42578125" style="7" customWidth="1"/>
    <col min="6143" max="6143" width="9.140625" style="7"/>
    <col min="6144" max="6144" width="15" style="7" bestFit="1" customWidth="1"/>
    <col min="6145" max="6145" width="19.85546875" style="7" customWidth="1"/>
    <col min="6146" max="6146" width="14" style="7" bestFit="1" customWidth="1"/>
    <col min="6147" max="6147" width="15" style="7" bestFit="1" customWidth="1"/>
    <col min="6148" max="6392" width="9.140625" style="7"/>
    <col min="6393" max="6393" width="82.7109375" style="7" customWidth="1"/>
    <col min="6394" max="6394" width="17.85546875" style="7" customWidth="1"/>
    <col min="6395" max="6395" width="18.42578125" style="7" customWidth="1"/>
    <col min="6396" max="6396" width="9.140625" style="7"/>
    <col min="6397" max="6397" width="17.85546875" style="7" customWidth="1"/>
    <col min="6398" max="6398" width="18.42578125" style="7" customWidth="1"/>
    <col min="6399" max="6399" width="9.140625" style="7"/>
    <col min="6400" max="6400" width="15" style="7" bestFit="1" customWidth="1"/>
    <col min="6401" max="6401" width="19.85546875" style="7" customWidth="1"/>
    <col min="6402" max="6402" width="14" style="7" bestFit="1" customWidth="1"/>
    <col min="6403" max="6403" width="15" style="7" bestFit="1" customWidth="1"/>
    <col min="6404" max="6648" width="9.140625" style="7"/>
    <col min="6649" max="6649" width="82.7109375" style="7" customWidth="1"/>
    <col min="6650" max="6650" width="17.85546875" style="7" customWidth="1"/>
    <col min="6651" max="6651" width="18.42578125" style="7" customWidth="1"/>
    <col min="6652" max="6652" width="9.140625" style="7"/>
    <col min="6653" max="6653" width="17.85546875" style="7" customWidth="1"/>
    <col min="6654" max="6654" width="18.42578125" style="7" customWidth="1"/>
    <col min="6655" max="6655" width="9.140625" style="7"/>
    <col min="6656" max="6656" width="15" style="7" bestFit="1" customWidth="1"/>
    <col min="6657" max="6657" width="19.85546875" style="7" customWidth="1"/>
    <col min="6658" max="6658" width="14" style="7" bestFit="1" customWidth="1"/>
    <col min="6659" max="6659" width="15" style="7" bestFit="1" customWidth="1"/>
    <col min="6660" max="6904" width="9.140625" style="7"/>
    <col min="6905" max="6905" width="82.7109375" style="7" customWidth="1"/>
    <col min="6906" max="6906" width="17.85546875" style="7" customWidth="1"/>
    <col min="6907" max="6907" width="18.42578125" style="7" customWidth="1"/>
    <col min="6908" max="6908" width="9.140625" style="7"/>
    <col min="6909" max="6909" width="17.85546875" style="7" customWidth="1"/>
    <col min="6910" max="6910" width="18.42578125" style="7" customWidth="1"/>
    <col min="6911" max="6911" width="9.140625" style="7"/>
    <col min="6912" max="6912" width="15" style="7" bestFit="1" customWidth="1"/>
    <col min="6913" max="6913" width="19.85546875" style="7" customWidth="1"/>
    <col min="6914" max="6914" width="14" style="7" bestFit="1" customWidth="1"/>
    <col min="6915" max="6915" width="15" style="7" bestFit="1" customWidth="1"/>
    <col min="6916" max="7160" width="9.140625" style="7"/>
    <col min="7161" max="7161" width="82.7109375" style="7" customWidth="1"/>
    <col min="7162" max="7162" width="17.85546875" style="7" customWidth="1"/>
    <col min="7163" max="7163" width="18.42578125" style="7" customWidth="1"/>
    <col min="7164" max="7164" width="9.140625" style="7"/>
    <col min="7165" max="7165" width="17.85546875" style="7" customWidth="1"/>
    <col min="7166" max="7166" width="18.42578125" style="7" customWidth="1"/>
    <col min="7167" max="7167" width="9.140625" style="7"/>
    <col min="7168" max="7168" width="15" style="7" bestFit="1" customWidth="1"/>
    <col min="7169" max="7169" width="19.85546875" style="7" customWidth="1"/>
    <col min="7170" max="7170" width="14" style="7" bestFit="1" customWidth="1"/>
    <col min="7171" max="7171" width="15" style="7" bestFit="1" customWidth="1"/>
    <col min="7172" max="7416" width="9.140625" style="7"/>
    <col min="7417" max="7417" width="82.7109375" style="7" customWidth="1"/>
    <col min="7418" max="7418" width="17.85546875" style="7" customWidth="1"/>
    <col min="7419" max="7419" width="18.42578125" style="7" customWidth="1"/>
    <col min="7420" max="7420" width="9.140625" style="7"/>
    <col min="7421" max="7421" width="17.85546875" style="7" customWidth="1"/>
    <col min="7422" max="7422" width="18.42578125" style="7" customWidth="1"/>
    <col min="7423" max="7423" width="9.140625" style="7"/>
    <col min="7424" max="7424" width="15" style="7" bestFit="1" customWidth="1"/>
    <col min="7425" max="7425" width="19.85546875" style="7" customWidth="1"/>
    <col min="7426" max="7426" width="14" style="7" bestFit="1" customWidth="1"/>
    <col min="7427" max="7427" width="15" style="7" bestFit="1" customWidth="1"/>
    <col min="7428" max="7672" width="9.140625" style="7"/>
    <col min="7673" max="7673" width="82.7109375" style="7" customWidth="1"/>
    <col min="7674" max="7674" width="17.85546875" style="7" customWidth="1"/>
    <col min="7675" max="7675" width="18.42578125" style="7" customWidth="1"/>
    <col min="7676" max="7676" width="9.140625" style="7"/>
    <col min="7677" max="7677" width="17.85546875" style="7" customWidth="1"/>
    <col min="7678" max="7678" width="18.42578125" style="7" customWidth="1"/>
    <col min="7679" max="7679" width="9.140625" style="7"/>
    <col min="7680" max="7680" width="15" style="7" bestFit="1" customWidth="1"/>
    <col min="7681" max="7681" width="19.85546875" style="7" customWidth="1"/>
    <col min="7682" max="7682" width="14" style="7" bestFit="1" customWidth="1"/>
    <col min="7683" max="7683" width="15" style="7" bestFit="1" customWidth="1"/>
    <col min="7684" max="7928" width="9.140625" style="7"/>
    <col min="7929" max="7929" width="82.7109375" style="7" customWidth="1"/>
    <col min="7930" max="7930" width="17.85546875" style="7" customWidth="1"/>
    <col min="7931" max="7931" width="18.42578125" style="7" customWidth="1"/>
    <col min="7932" max="7932" width="9.140625" style="7"/>
    <col min="7933" max="7933" width="17.85546875" style="7" customWidth="1"/>
    <col min="7934" max="7934" width="18.42578125" style="7" customWidth="1"/>
    <col min="7935" max="7935" width="9.140625" style="7"/>
    <col min="7936" max="7936" width="15" style="7" bestFit="1" customWidth="1"/>
    <col min="7937" max="7937" width="19.85546875" style="7" customWidth="1"/>
    <col min="7938" max="7938" width="14" style="7" bestFit="1" customWidth="1"/>
    <col min="7939" max="7939" width="15" style="7" bestFit="1" customWidth="1"/>
    <col min="7940" max="8184" width="9.140625" style="7"/>
    <col min="8185" max="8185" width="82.7109375" style="7" customWidth="1"/>
    <col min="8186" max="8186" width="17.85546875" style="7" customWidth="1"/>
    <col min="8187" max="8187" width="18.42578125" style="7" customWidth="1"/>
    <col min="8188" max="8188" width="9.140625" style="7"/>
    <col min="8189" max="8189" width="17.85546875" style="7" customWidth="1"/>
    <col min="8190" max="8190" width="18.42578125" style="7" customWidth="1"/>
    <col min="8191" max="8191" width="9.140625" style="7"/>
    <col min="8192" max="8192" width="15" style="7" bestFit="1" customWidth="1"/>
    <col min="8193" max="8193" width="19.85546875" style="7" customWidth="1"/>
    <col min="8194" max="8194" width="14" style="7" bestFit="1" customWidth="1"/>
    <col min="8195" max="8195" width="15" style="7" bestFit="1" customWidth="1"/>
    <col min="8196" max="8440" width="9.140625" style="7"/>
    <col min="8441" max="8441" width="82.7109375" style="7" customWidth="1"/>
    <col min="8442" max="8442" width="17.85546875" style="7" customWidth="1"/>
    <col min="8443" max="8443" width="18.42578125" style="7" customWidth="1"/>
    <col min="8444" max="8444" width="9.140625" style="7"/>
    <col min="8445" max="8445" width="17.85546875" style="7" customWidth="1"/>
    <col min="8446" max="8446" width="18.42578125" style="7" customWidth="1"/>
    <col min="8447" max="8447" width="9.140625" style="7"/>
    <col min="8448" max="8448" width="15" style="7" bestFit="1" customWidth="1"/>
    <col min="8449" max="8449" width="19.85546875" style="7" customWidth="1"/>
    <col min="8450" max="8450" width="14" style="7" bestFit="1" customWidth="1"/>
    <col min="8451" max="8451" width="15" style="7" bestFit="1" customWidth="1"/>
    <col min="8452" max="8696" width="9.140625" style="7"/>
    <col min="8697" max="8697" width="82.7109375" style="7" customWidth="1"/>
    <col min="8698" max="8698" width="17.85546875" style="7" customWidth="1"/>
    <col min="8699" max="8699" width="18.42578125" style="7" customWidth="1"/>
    <col min="8700" max="8700" width="9.140625" style="7"/>
    <col min="8701" max="8701" width="17.85546875" style="7" customWidth="1"/>
    <col min="8702" max="8702" width="18.42578125" style="7" customWidth="1"/>
    <col min="8703" max="8703" width="9.140625" style="7"/>
    <col min="8704" max="8704" width="15" style="7" bestFit="1" customWidth="1"/>
    <col min="8705" max="8705" width="19.85546875" style="7" customWidth="1"/>
    <col min="8706" max="8706" width="14" style="7" bestFit="1" customWidth="1"/>
    <col min="8707" max="8707" width="15" style="7" bestFit="1" customWidth="1"/>
    <col min="8708" max="8952" width="9.140625" style="7"/>
    <col min="8953" max="8953" width="82.7109375" style="7" customWidth="1"/>
    <col min="8954" max="8954" width="17.85546875" style="7" customWidth="1"/>
    <col min="8955" max="8955" width="18.42578125" style="7" customWidth="1"/>
    <col min="8956" max="8956" width="9.140625" style="7"/>
    <col min="8957" max="8957" width="17.85546875" style="7" customWidth="1"/>
    <col min="8958" max="8958" width="18.42578125" style="7" customWidth="1"/>
    <col min="8959" max="8959" width="9.140625" style="7"/>
    <col min="8960" max="8960" width="15" style="7" bestFit="1" customWidth="1"/>
    <col min="8961" max="8961" width="19.85546875" style="7" customWidth="1"/>
    <col min="8962" max="8962" width="14" style="7" bestFit="1" customWidth="1"/>
    <col min="8963" max="8963" width="15" style="7" bestFit="1" customWidth="1"/>
    <col min="8964" max="9208" width="9.140625" style="7"/>
    <col min="9209" max="9209" width="82.7109375" style="7" customWidth="1"/>
    <col min="9210" max="9210" width="17.85546875" style="7" customWidth="1"/>
    <col min="9211" max="9211" width="18.42578125" style="7" customWidth="1"/>
    <col min="9212" max="9212" width="9.140625" style="7"/>
    <col min="9213" max="9213" width="17.85546875" style="7" customWidth="1"/>
    <col min="9214" max="9214" width="18.42578125" style="7" customWidth="1"/>
    <col min="9215" max="9215" width="9.140625" style="7"/>
    <col min="9216" max="9216" width="15" style="7" bestFit="1" customWidth="1"/>
    <col min="9217" max="9217" width="19.85546875" style="7" customWidth="1"/>
    <col min="9218" max="9218" width="14" style="7" bestFit="1" customWidth="1"/>
    <col min="9219" max="9219" width="15" style="7" bestFit="1" customWidth="1"/>
    <col min="9220" max="9464" width="9.140625" style="7"/>
    <col min="9465" max="9465" width="82.7109375" style="7" customWidth="1"/>
    <col min="9466" max="9466" width="17.85546875" style="7" customWidth="1"/>
    <col min="9467" max="9467" width="18.42578125" style="7" customWidth="1"/>
    <col min="9468" max="9468" width="9.140625" style="7"/>
    <col min="9469" max="9469" width="17.85546875" style="7" customWidth="1"/>
    <col min="9470" max="9470" width="18.42578125" style="7" customWidth="1"/>
    <col min="9471" max="9471" width="9.140625" style="7"/>
    <col min="9472" max="9472" width="15" style="7" bestFit="1" customWidth="1"/>
    <col min="9473" max="9473" width="19.85546875" style="7" customWidth="1"/>
    <col min="9474" max="9474" width="14" style="7" bestFit="1" customWidth="1"/>
    <col min="9475" max="9475" width="15" style="7" bestFit="1" customWidth="1"/>
    <col min="9476" max="9720" width="9.140625" style="7"/>
    <col min="9721" max="9721" width="82.7109375" style="7" customWidth="1"/>
    <col min="9722" max="9722" width="17.85546875" style="7" customWidth="1"/>
    <col min="9723" max="9723" width="18.42578125" style="7" customWidth="1"/>
    <col min="9724" max="9724" width="9.140625" style="7"/>
    <col min="9725" max="9725" width="17.85546875" style="7" customWidth="1"/>
    <col min="9726" max="9726" width="18.42578125" style="7" customWidth="1"/>
    <col min="9727" max="9727" width="9.140625" style="7"/>
    <col min="9728" max="9728" width="15" style="7" bestFit="1" customWidth="1"/>
    <col min="9729" max="9729" width="19.85546875" style="7" customWidth="1"/>
    <col min="9730" max="9730" width="14" style="7" bestFit="1" customWidth="1"/>
    <col min="9731" max="9731" width="15" style="7" bestFit="1" customWidth="1"/>
    <col min="9732" max="9976" width="9.140625" style="7"/>
    <col min="9977" max="9977" width="82.7109375" style="7" customWidth="1"/>
    <col min="9978" max="9978" width="17.85546875" style="7" customWidth="1"/>
    <col min="9979" max="9979" width="18.42578125" style="7" customWidth="1"/>
    <col min="9980" max="9980" width="9.140625" style="7"/>
    <col min="9981" max="9981" width="17.85546875" style="7" customWidth="1"/>
    <col min="9982" max="9982" width="18.42578125" style="7" customWidth="1"/>
    <col min="9983" max="9983" width="9.140625" style="7"/>
    <col min="9984" max="9984" width="15" style="7" bestFit="1" customWidth="1"/>
    <col min="9985" max="9985" width="19.85546875" style="7" customWidth="1"/>
    <col min="9986" max="9986" width="14" style="7" bestFit="1" customWidth="1"/>
    <col min="9987" max="9987" width="15" style="7" bestFit="1" customWidth="1"/>
    <col min="9988" max="10232" width="9.140625" style="7"/>
    <col min="10233" max="10233" width="82.7109375" style="7" customWidth="1"/>
    <col min="10234" max="10234" width="17.85546875" style="7" customWidth="1"/>
    <col min="10235" max="10235" width="18.42578125" style="7" customWidth="1"/>
    <col min="10236" max="10236" width="9.140625" style="7"/>
    <col min="10237" max="10237" width="17.85546875" style="7" customWidth="1"/>
    <col min="10238" max="10238" width="18.42578125" style="7" customWidth="1"/>
    <col min="10239" max="10239" width="9.140625" style="7"/>
    <col min="10240" max="10240" width="15" style="7" bestFit="1" customWidth="1"/>
    <col min="10241" max="10241" width="19.85546875" style="7" customWidth="1"/>
    <col min="10242" max="10242" width="14" style="7" bestFit="1" customWidth="1"/>
    <col min="10243" max="10243" width="15" style="7" bestFit="1" customWidth="1"/>
    <col min="10244" max="10488" width="9.140625" style="7"/>
    <col min="10489" max="10489" width="82.7109375" style="7" customWidth="1"/>
    <col min="10490" max="10490" width="17.85546875" style="7" customWidth="1"/>
    <col min="10491" max="10491" width="18.42578125" style="7" customWidth="1"/>
    <col min="10492" max="10492" width="9.140625" style="7"/>
    <col min="10493" max="10493" width="17.85546875" style="7" customWidth="1"/>
    <col min="10494" max="10494" width="18.42578125" style="7" customWidth="1"/>
    <col min="10495" max="10495" width="9.140625" style="7"/>
    <col min="10496" max="10496" width="15" style="7" bestFit="1" customWidth="1"/>
    <col min="10497" max="10497" width="19.85546875" style="7" customWidth="1"/>
    <col min="10498" max="10498" width="14" style="7" bestFit="1" customWidth="1"/>
    <col min="10499" max="10499" width="15" style="7" bestFit="1" customWidth="1"/>
    <col min="10500" max="10744" width="9.140625" style="7"/>
    <col min="10745" max="10745" width="82.7109375" style="7" customWidth="1"/>
    <col min="10746" max="10746" width="17.85546875" style="7" customWidth="1"/>
    <col min="10747" max="10747" width="18.42578125" style="7" customWidth="1"/>
    <col min="10748" max="10748" width="9.140625" style="7"/>
    <col min="10749" max="10749" width="17.85546875" style="7" customWidth="1"/>
    <col min="10750" max="10750" width="18.42578125" style="7" customWidth="1"/>
    <col min="10751" max="10751" width="9.140625" style="7"/>
    <col min="10752" max="10752" width="15" style="7" bestFit="1" customWidth="1"/>
    <col min="10753" max="10753" width="19.85546875" style="7" customWidth="1"/>
    <col min="10754" max="10754" width="14" style="7" bestFit="1" customWidth="1"/>
    <col min="10755" max="10755" width="15" style="7" bestFit="1" customWidth="1"/>
    <col min="10756" max="11000" width="9.140625" style="7"/>
    <col min="11001" max="11001" width="82.7109375" style="7" customWidth="1"/>
    <col min="11002" max="11002" width="17.85546875" style="7" customWidth="1"/>
    <col min="11003" max="11003" width="18.42578125" style="7" customWidth="1"/>
    <col min="11004" max="11004" width="9.140625" style="7"/>
    <col min="11005" max="11005" width="17.85546875" style="7" customWidth="1"/>
    <col min="11006" max="11006" width="18.42578125" style="7" customWidth="1"/>
    <col min="11007" max="11007" width="9.140625" style="7"/>
    <col min="11008" max="11008" width="15" style="7" bestFit="1" customWidth="1"/>
    <col min="11009" max="11009" width="19.85546875" style="7" customWidth="1"/>
    <col min="11010" max="11010" width="14" style="7" bestFit="1" customWidth="1"/>
    <col min="11011" max="11011" width="15" style="7" bestFit="1" customWidth="1"/>
    <col min="11012" max="11256" width="9.140625" style="7"/>
    <col min="11257" max="11257" width="82.7109375" style="7" customWidth="1"/>
    <col min="11258" max="11258" width="17.85546875" style="7" customWidth="1"/>
    <col min="11259" max="11259" width="18.42578125" style="7" customWidth="1"/>
    <col min="11260" max="11260" width="9.140625" style="7"/>
    <col min="11261" max="11261" width="17.85546875" style="7" customWidth="1"/>
    <col min="11262" max="11262" width="18.42578125" style="7" customWidth="1"/>
    <col min="11263" max="11263" width="9.140625" style="7"/>
    <col min="11264" max="11264" width="15" style="7" bestFit="1" customWidth="1"/>
    <col min="11265" max="11265" width="19.85546875" style="7" customWidth="1"/>
    <col min="11266" max="11266" width="14" style="7" bestFit="1" customWidth="1"/>
    <col min="11267" max="11267" width="15" style="7" bestFit="1" customWidth="1"/>
    <col min="11268" max="11512" width="9.140625" style="7"/>
    <col min="11513" max="11513" width="82.7109375" style="7" customWidth="1"/>
    <col min="11514" max="11514" width="17.85546875" style="7" customWidth="1"/>
    <col min="11515" max="11515" width="18.42578125" style="7" customWidth="1"/>
    <col min="11516" max="11516" width="9.140625" style="7"/>
    <col min="11517" max="11517" width="17.85546875" style="7" customWidth="1"/>
    <col min="11518" max="11518" width="18.42578125" style="7" customWidth="1"/>
    <col min="11519" max="11519" width="9.140625" style="7"/>
    <col min="11520" max="11520" width="15" style="7" bestFit="1" customWidth="1"/>
    <col min="11521" max="11521" width="19.85546875" style="7" customWidth="1"/>
    <col min="11522" max="11522" width="14" style="7" bestFit="1" customWidth="1"/>
    <col min="11523" max="11523" width="15" style="7" bestFit="1" customWidth="1"/>
    <col min="11524" max="11768" width="9.140625" style="7"/>
    <col min="11769" max="11769" width="82.7109375" style="7" customWidth="1"/>
    <col min="11770" max="11770" width="17.85546875" style="7" customWidth="1"/>
    <col min="11771" max="11771" width="18.42578125" style="7" customWidth="1"/>
    <col min="11772" max="11772" width="9.140625" style="7"/>
    <col min="11773" max="11773" width="17.85546875" style="7" customWidth="1"/>
    <col min="11774" max="11774" width="18.42578125" style="7" customWidth="1"/>
    <col min="11775" max="11775" width="9.140625" style="7"/>
    <col min="11776" max="11776" width="15" style="7" bestFit="1" customWidth="1"/>
    <col min="11777" max="11777" width="19.85546875" style="7" customWidth="1"/>
    <col min="11778" max="11778" width="14" style="7" bestFit="1" customWidth="1"/>
    <col min="11779" max="11779" width="15" style="7" bestFit="1" customWidth="1"/>
    <col min="11780" max="12024" width="9.140625" style="7"/>
    <col min="12025" max="12025" width="82.7109375" style="7" customWidth="1"/>
    <col min="12026" max="12026" width="17.85546875" style="7" customWidth="1"/>
    <col min="12027" max="12027" width="18.42578125" style="7" customWidth="1"/>
    <col min="12028" max="12028" width="9.140625" style="7"/>
    <col min="12029" max="12029" width="17.85546875" style="7" customWidth="1"/>
    <col min="12030" max="12030" width="18.42578125" style="7" customWidth="1"/>
    <col min="12031" max="12031" width="9.140625" style="7"/>
    <col min="12032" max="12032" width="15" style="7" bestFit="1" customWidth="1"/>
    <col min="12033" max="12033" width="19.85546875" style="7" customWidth="1"/>
    <col min="12034" max="12034" width="14" style="7" bestFit="1" customWidth="1"/>
    <col min="12035" max="12035" width="15" style="7" bestFit="1" customWidth="1"/>
    <col min="12036" max="12280" width="9.140625" style="7"/>
    <col min="12281" max="12281" width="82.7109375" style="7" customWidth="1"/>
    <col min="12282" max="12282" width="17.85546875" style="7" customWidth="1"/>
    <col min="12283" max="12283" width="18.42578125" style="7" customWidth="1"/>
    <col min="12284" max="12284" width="9.140625" style="7"/>
    <col min="12285" max="12285" width="17.85546875" style="7" customWidth="1"/>
    <col min="12286" max="12286" width="18.42578125" style="7" customWidth="1"/>
    <col min="12287" max="12287" width="9.140625" style="7"/>
    <col min="12288" max="12288" width="15" style="7" bestFit="1" customWidth="1"/>
    <col min="12289" max="12289" width="19.85546875" style="7" customWidth="1"/>
    <col min="12290" max="12290" width="14" style="7" bestFit="1" customWidth="1"/>
    <col min="12291" max="12291" width="15" style="7" bestFit="1" customWidth="1"/>
    <col min="12292" max="12536" width="9.140625" style="7"/>
    <col min="12537" max="12537" width="82.7109375" style="7" customWidth="1"/>
    <col min="12538" max="12538" width="17.85546875" style="7" customWidth="1"/>
    <col min="12539" max="12539" width="18.42578125" style="7" customWidth="1"/>
    <col min="12540" max="12540" width="9.140625" style="7"/>
    <col min="12541" max="12541" width="17.85546875" style="7" customWidth="1"/>
    <col min="12542" max="12542" width="18.42578125" style="7" customWidth="1"/>
    <col min="12543" max="12543" width="9.140625" style="7"/>
    <col min="12544" max="12544" width="15" style="7" bestFit="1" customWidth="1"/>
    <col min="12545" max="12545" width="19.85546875" style="7" customWidth="1"/>
    <col min="12546" max="12546" width="14" style="7" bestFit="1" customWidth="1"/>
    <col min="12547" max="12547" width="15" style="7" bestFit="1" customWidth="1"/>
    <col min="12548" max="12792" width="9.140625" style="7"/>
    <col min="12793" max="12793" width="82.7109375" style="7" customWidth="1"/>
    <col min="12794" max="12794" width="17.85546875" style="7" customWidth="1"/>
    <col min="12795" max="12795" width="18.42578125" style="7" customWidth="1"/>
    <col min="12796" max="12796" width="9.140625" style="7"/>
    <col min="12797" max="12797" width="17.85546875" style="7" customWidth="1"/>
    <col min="12798" max="12798" width="18.42578125" style="7" customWidth="1"/>
    <col min="12799" max="12799" width="9.140625" style="7"/>
    <col min="12800" max="12800" width="15" style="7" bestFit="1" customWidth="1"/>
    <col min="12801" max="12801" width="19.85546875" style="7" customWidth="1"/>
    <col min="12802" max="12802" width="14" style="7" bestFit="1" customWidth="1"/>
    <col min="12803" max="12803" width="15" style="7" bestFit="1" customWidth="1"/>
    <col min="12804" max="13048" width="9.140625" style="7"/>
    <col min="13049" max="13049" width="82.7109375" style="7" customWidth="1"/>
    <col min="13050" max="13050" width="17.85546875" style="7" customWidth="1"/>
    <col min="13051" max="13051" width="18.42578125" style="7" customWidth="1"/>
    <col min="13052" max="13052" width="9.140625" style="7"/>
    <col min="13053" max="13053" width="17.85546875" style="7" customWidth="1"/>
    <col min="13054" max="13054" width="18.42578125" style="7" customWidth="1"/>
    <col min="13055" max="13055" width="9.140625" style="7"/>
    <col min="13056" max="13056" width="15" style="7" bestFit="1" customWidth="1"/>
    <col min="13057" max="13057" width="19.85546875" style="7" customWidth="1"/>
    <col min="13058" max="13058" width="14" style="7" bestFit="1" customWidth="1"/>
    <col min="13059" max="13059" width="15" style="7" bestFit="1" customWidth="1"/>
    <col min="13060" max="13304" width="9.140625" style="7"/>
    <col min="13305" max="13305" width="82.7109375" style="7" customWidth="1"/>
    <col min="13306" max="13306" width="17.85546875" style="7" customWidth="1"/>
    <col min="13307" max="13307" width="18.42578125" style="7" customWidth="1"/>
    <col min="13308" max="13308" width="9.140625" style="7"/>
    <col min="13309" max="13309" width="17.85546875" style="7" customWidth="1"/>
    <col min="13310" max="13310" width="18.42578125" style="7" customWidth="1"/>
    <col min="13311" max="13311" width="9.140625" style="7"/>
    <col min="13312" max="13312" width="15" style="7" bestFit="1" customWidth="1"/>
    <col min="13313" max="13313" width="19.85546875" style="7" customWidth="1"/>
    <col min="13314" max="13314" width="14" style="7" bestFit="1" customWidth="1"/>
    <col min="13315" max="13315" width="15" style="7" bestFit="1" customWidth="1"/>
    <col min="13316" max="13560" width="9.140625" style="7"/>
    <col min="13561" max="13561" width="82.7109375" style="7" customWidth="1"/>
    <col min="13562" max="13562" width="17.85546875" style="7" customWidth="1"/>
    <col min="13563" max="13563" width="18.42578125" style="7" customWidth="1"/>
    <col min="13564" max="13564" width="9.140625" style="7"/>
    <col min="13565" max="13565" width="17.85546875" style="7" customWidth="1"/>
    <col min="13566" max="13566" width="18.42578125" style="7" customWidth="1"/>
    <col min="13567" max="13567" width="9.140625" style="7"/>
    <col min="13568" max="13568" width="15" style="7" bestFit="1" customWidth="1"/>
    <col min="13569" max="13569" width="19.85546875" style="7" customWidth="1"/>
    <col min="13570" max="13570" width="14" style="7" bestFit="1" customWidth="1"/>
    <col min="13571" max="13571" width="15" style="7" bestFit="1" customWidth="1"/>
    <col min="13572" max="13816" width="9.140625" style="7"/>
    <col min="13817" max="13817" width="82.7109375" style="7" customWidth="1"/>
    <col min="13818" max="13818" width="17.85546875" style="7" customWidth="1"/>
    <col min="13819" max="13819" width="18.42578125" style="7" customWidth="1"/>
    <col min="13820" max="13820" width="9.140625" style="7"/>
    <col min="13821" max="13821" width="17.85546875" style="7" customWidth="1"/>
    <col min="13822" max="13822" width="18.42578125" style="7" customWidth="1"/>
    <col min="13823" max="13823" width="9.140625" style="7"/>
    <col min="13824" max="13824" width="15" style="7" bestFit="1" customWidth="1"/>
    <col min="13825" max="13825" width="19.85546875" style="7" customWidth="1"/>
    <col min="13826" max="13826" width="14" style="7" bestFit="1" customWidth="1"/>
    <col min="13827" max="13827" width="15" style="7" bestFit="1" customWidth="1"/>
    <col min="13828" max="14072" width="9.140625" style="7"/>
    <col min="14073" max="14073" width="82.7109375" style="7" customWidth="1"/>
    <col min="14074" max="14074" width="17.85546875" style="7" customWidth="1"/>
    <col min="14075" max="14075" width="18.42578125" style="7" customWidth="1"/>
    <col min="14076" max="14076" width="9.140625" style="7"/>
    <col min="14077" max="14077" width="17.85546875" style="7" customWidth="1"/>
    <col min="14078" max="14078" width="18.42578125" style="7" customWidth="1"/>
    <col min="14079" max="14079" width="9.140625" style="7"/>
    <col min="14080" max="14080" width="15" style="7" bestFit="1" customWidth="1"/>
    <col min="14081" max="14081" width="19.85546875" style="7" customWidth="1"/>
    <col min="14082" max="14082" width="14" style="7" bestFit="1" customWidth="1"/>
    <col min="14083" max="14083" width="15" style="7" bestFit="1" customWidth="1"/>
    <col min="14084" max="14328" width="9.140625" style="7"/>
    <col min="14329" max="14329" width="82.7109375" style="7" customWidth="1"/>
    <col min="14330" max="14330" width="17.85546875" style="7" customWidth="1"/>
    <col min="14331" max="14331" width="18.42578125" style="7" customWidth="1"/>
    <col min="14332" max="14332" width="9.140625" style="7"/>
    <col min="14333" max="14333" width="17.85546875" style="7" customWidth="1"/>
    <col min="14334" max="14334" width="18.42578125" style="7" customWidth="1"/>
    <col min="14335" max="14335" width="9.140625" style="7"/>
    <col min="14336" max="14336" width="15" style="7" bestFit="1" customWidth="1"/>
    <col min="14337" max="14337" width="19.85546875" style="7" customWidth="1"/>
    <col min="14338" max="14338" width="14" style="7" bestFit="1" customWidth="1"/>
    <col min="14339" max="14339" width="15" style="7" bestFit="1" customWidth="1"/>
    <col min="14340" max="14584" width="9.140625" style="7"/>
    <col min="14585" max="14585" width="82.7109375" style="7" customWidth="1"/>
    <col min="14586" max="14586" width="17.85546875" style="7" customWidth="1"/>
    <col min="14587" max="14587" width="18.42578125" style="7" customWidth="1"/>
    <col min="14588" max="14588" width="9.140625" style="7"/>
    <col min="14589" max="14589" width="17.85546875" style="7" customWidth="1"/>
    <col min="14590" max="14590" width="18.42578125" style="7" customWidth="1"/>
    <col min="14591" max="14591" width="9.140625" style="7"/>
    <col min="14592" max="14592" width="15" style="7" bestFit="1" customWidth="1"/>
    <col min="14593" max="14593" width="19.85546875" style="7" customWidth="1"/>
    <col min="14594" max="14594" width="14" style="7" bestFit="1" customWidth="1"/>
    <col min="14595" max="14595" width="15" style="7" bestFit="1" customWidth="1"/>
    <col min="14596" max="14840" width="9.140625" style="7"/>
    <col min="14841" max="14841" width="82.7109375" style="7" customWidth="1"/>
    <col min="14842" max="14842" width="17.85546875" style="7" customWidth="1"/>
    <col min="14843" max="14843" width="18.42578125" style="7" customWidth="1"/>
    <col min="14844" max="14844" width="9.140625" style="7"/>
    <col min="14845" max="14845" width="17.85546875" style="7" customWidth="1"/>
    <col min="14846" max="14846" width="18.42578125" style="7" customWidth="1"/>
    <col min="14847" max="14847" width="9.140625" style="7"/>
    <col min="14848" max="14848" width="15" style="7" bestFit="1" customWidth="1"/>
    <col min="14849" max="14849" width="19.85546875" style="7" customWidth="1"/>
    <col min="14850" max="14850" width="14" style="7" bestFit="1" customWidth="1"/>
    <col min="14851" max="14851" width="15" style="7" bestFit="1" customWidth="1"/>
    <col min="14852" max="15096" width="9.140625" style="7"/>
    <col min="15097" max="15097" width="82.7109375" style="7" customWidth="1"/>
    <col min="15098" max="15098" width="17.85546875" style="7" customWidth="1"/>
    <col min="15099" max="15099" width="18.42578125" style="7" customWidth="1"/>
    <col min="15100" max="15100" width="9.140625" style="7"/>
    <col min="15101" max="15101" width="17.85546875" style="7" customWidth="1"/>
    <col min="15102" max="15102" width="18.42578125" style="7" customWidth="1"/>
    <col min="15103" max="15103" width="9.140625" style="7"/>
    <col min="15104" max="15104" width="15" style="7" bestFit="1" customWidth="1"/>
    <col min="15105" max="15105" width="19.85546875" style="7" customWidth="1"/>
    <col min="15106" max="15106" width="14" style="7" bestFit="1" customWidth="1"/>
    <col min="15107" max="15107" width="15" style="7" bestFit="1" customWidth="1"/>
    <col min="15108" max="15352" width="9.140625" style="7"/>
    <col min="15353" max="15353" width="82.7109375" style="7" customWidth="1"/>
    <col min="15354" max="15354" width="17.85546875" style="7" customWidth="1"/>
    <col min="15355" max="15355" width="18.42578125" style="7" customWidth="1"/>
    <col min="15356" max="15356" width="9.140625" style="7"/>
    <col min="15357" max="15357" width="17.85546875" style="7" customWidth="1"/>
    <col min="15358" max="15358" width="18.42578125" style="7" customWidth="1"/>
    <col min="15359" max="15359" width="9.140625" style="7"/>
    <col min="15360" max="15360" width="15" style="7" bestFit="1" customWidth="1"/>
    <col min="15361" max="15361" width="19.85546875" style="7" customWidth="1"/>
    <col min="15362" max="15362" width="14" style="7" bestFit="1" customWidth="1"/>
    <col min="15363" max="15363" width="15" style="7" bestFit="1" customWidth="1"/>
    <col min="15364" max="15608" width="9.140625" style="7"/>
    <col min="15609" max="15609" width="82.7109375" style="7" customWidth="1"/>
    <col min="15610" max="15610" width="17.85546875" style="7" customWidth="1"/>
    <col min="15611" max="15611" width="18.42578125" style="7" customWidth="1"/>
    <col min="15612" max="15612" width="9.140625" style="7"/>
    <col min="15613" max="15613" width="17.85546875" style="7" customWidth="1"/>
    <col min="15614" max="15614" width="18.42578125" style="7" customWidth="1"/>
    <col min="15615" max="15615" width="9.140625" style="7"/>
    <col min="15616" max="15616" width="15" style="7" bestFit="1" customWidth="1"/>
    <col min="15617" max="15617" width="19.85546875" style="7" customWidth="1"/>
    <col min="15618" max="15618" width="14" style="7" bestFit="1" customWidth="1"/>
    <col min="15619" max="15619" width="15" style="7" bestFit="1" customWidth="1"/>
    <col min="15620" max="15864" width="9.140625" style="7"/>
    <col min="15865" max="15865" width="82.7109375" style="7" customWidth="1"/>
    <col min="15866" max="15866" width="17.85546875" style="7" customWidth="1"/>
    <col min="15867" max="15867" width="18.42578125" style="7" customWidth="1"/>
    <col min="15868" max="15868" width="9.140625" style="7"/>
    <col min="15869" max="15869" width="17.85546875" style="7" customWidth="1"/>
    <col min="15870" max="15870" width="18.42578125" style="7" customWidth="1"/>
    <col min="15871" max="15871" width="9.140625" style="7"/>
    <col min="15872" max="15872" width="15" style="7" bestFit="1" customWidth="1"/>
    <col min="15873" max="15873" width="19.85546875" style="7" customWidth="1"/>
    <col min="15874" max="15874" width="14" style="7" bestFit="1" customWidth="1"/>
    <col min="15875" max="15875" width="15" style="7" bestFit="1" customWidth="1"/>
    <col min="15876" max="16120" width="9.140625" style="7"/>
    <col min="16121" max="16121" width="82.7109375" style="7" customWidth="1"/>
    <col min="16122" max="16122" width="17.85546875" style="7" customWidth="1"/>
    <col min="16123" max="16123" width="18.42578125" style="7" customWidth="1"/>
    <col min="16124" max="16124" width="9.140625" style="7"/>
    <col min="16125" max="16125" width="17.85546875" style="7" customWidth="1"/>
    <col min="16126" max="16126" width="18.42578125" style="7" customWidth="1"/>
    <col min="16127" max="16127" width="9.140625" style="7"/>
    <col min="16128" max="16128" width="15" style="7" bestFit="1" customWidth="1"/>
    <col min="16129" max="16129" width="19.85546875" style="7" customWidth="1"/>
    <col min="16130" max="16130" width="14" style="7" bestFit="1" customWidth="1"/>
    <col min="16131" max="16131" width="15" style="7" bestFit="1" customWidth="1"/>
    <col min="16132" max="16384" width="9.140625" style="7"/>
  </cols>
  <sheetData>
    <row r="1" spans="1:3" s="4" customFormat="1" ht="15" x14ac:dyDescent="0.25">
      <c r="A1" s="1"/>
      <c r="B1" s="2"/>
      <c r="C1" s="3"/>
    </row>
    <row r="2" spans="1:3" s="4" customFormat="1" ht="15" x14ac:dyDescent="0.25">
      <c r="A2" s="16" t="s">
        <v>0</v>
      </c>
      <c r="B2" s="16"/>
      <c r="C2" s="16"/>
    </row>
    <row r="3" spans="1:3" s="4" customFormat="1" ht="15" x14ac:dyDescent="0.25">
      <c r="A3" s="16" t="s">
        <v>1</v>
      </c>
      <c r="B3" s="16"/>
      <c r="C3" s="16"/>
    </row>
    <row r="4" spans="1:3" s="4" customFormat="1" ht="15" x14ac:dyDescent="0.25">
      <c r="A4" s="16" t="s">
        <v>2</v>
      </c>
      <c r="B4" s="16"/>
      <c r="C4" s="16"/>
    </row>
    <row r="5" spans="1:3" s="4" customFormat="1" ht="15" x14ac:dyDescent="0.25">
      <c r="A5" s="5"/>
      <c r="B5" s="17" t="s">
        <v>3</v>
      </c>
      <c r="C5" s="17"/>
    </row>
    <row r="6" spans="1:3" s="4" customFormat="1" ht="15" x14ac:dyDescent="0.25">
      <c r="A6" s="5"/>
      <c r="B6" s="6"/>
      <c r="C6" s="5"/>
    </row>
    <row r="7" spans="1:3" ht="15" x14ac:dyDescent="0.25">
      <c r="A7" s="18"/>
      <c r="B7" s="19" t="s">
        <v>4</v>
      </c>
      <c r="C7" s="19"/>
    </row>
    <row r="8" spans="1:3" ht="15" x14ac:dyDescent="0.25">
      <c r="A8" s="18"/>
      <c r="B8" s="8" t="s">
        <v>5</v>
      </c>
      <c r="C8" s="8" t="s">
        <v>6</v>
      </c>
    </row>
    <row r="9" spans="1:3" ht="15" x14ac:dyDescent="0.25">
      <c r="A9" s="9" t="s">
        <v>7</v>
      </c>
      <c r="B9" s="10"/>
      <c r="C9" s="11"/>
    </row>
    <row r="10" spans="1:3" ht="15" x14ac:dyDescent="0.25">
      <c r="A10" s="12" t="s">
        <v>8</v>
      </c>
      <c r="B10" s="10"/>
      <c r="C10" s="11">
        <f>C11+C12+C17+C22+C23+C24</f>
        <v>58557339.730000004</v>
      </c>
    </row>
    <row r="11" spans="1:3" ht="15" x14ac:dyDescent="0.25">
      <c r="A11" s="12" t="s">
        <v>9</v>
      </c>
      <c r="B11" s="10">
        <v>41911706</v>
      </c>
      <c r="C11" s="11">
        <f>B11</f>
        <v>41911706</v>
      </c>
    </row>
    <row r="12" spans="1:3" ht="15" x14ac:dyDescent="0.25">
      <c r="A12" s="12" t="s">
        <v>10</v>
      </c>
      <c r="B12" s="10"/>
      <c r="C12" s="11">
        <f>SUM(B13:B16)</f>
        <v>2229130.5</v>
      </c>
    </row>
    <row r="13" spans="1:3" ht="15" x14ac:dyDescent="0.25">
      <c r="A13" s="12" t="s">
        <v>11</v>
      </c>
      <c r="B13" s="10">
        <v>631561.15</v>
      </c>
      <c r="C13" s="11"/>
    </row>
    <row r="14" spans="1:3" ht="15" x14ac:dyDescent="0.25">
      <c r="A14" s="12" t="s">
        <v>12</v>
      </c>
      <c r="B14" s="10">
        <v>323466.65999999997</v>
      </c>
      <c r="C14" s="11"/>
    </row>
    <row r="15" spans="1:3" ht="15" x14ac:dyDescent="0.25">
      <c r="A15" s="12" t="s">
        <v>13</v>
      </c>
      <c r="B15" s="10">
        <v>15213.47</v>
      </c>
      <c r="C15" s="11"/>
    </row>
    <row r="16" spans="1:3" ht="15" x14ac:dyDescent="0.25">
      <c r="A16" s="12" t="s">
        <v>14</v>
      </c>
      <c r="B16" s="10">
        <v>1258889.22</v>
      </c>
      <c r="C16" s="11"/>
    </row>
    <row r="17" spans="1:3" ht="15" x14ac:dyDescent="0.25">
      <c r="A17" s="12" t="s">
        <v>15</v>
      </c>
      <c r="B17" s="10"/>
      <c r="C17" s="11">
        <f>SUM(B18:B21)</f>
        <v>4879347.9399999976</v>
      </c>
    </row>
    <row r="18" spans="1:3" ht="15" x14ac:dyDescent="0.25">
      <c r="A18" s="12" t="s">
        <v>16</v>
      </c>
      <c r="B18" s="10">
        <v>3956987.8899999983</v>
      </c>
      <c r="C18" s="11"/>
    </row>
    <row r="19" spans="1:3" ht="15" x14ac:dyDescent="0.25">
      <c r="A19" s="12" t="s">
        <v>17</v>
      </c>
      <c r="B19" s="10">
        <v>168695.58000000002</v>
      </c>
      <c r="C19" s="11"/>
    </row>
    <row r="20" spans="1:3" ht="15" x14ac:dyDescent="0.25">
      <c r="A20" s="12" t="s">
        <v>18</v>
      </c>
      <c r="B20" s="10">
        <v>630135.12</v>
      </c>
      <c r="C20" s="11"/>
    </row>
    <row r="21" spans="1:3" ht="15" x14ac:dyDescent="0.25">
      <c r="A21" s="12" t="s">
        <v>19</v>
      </c>
      <c r="B21" s="10">
        <v>123529.35</v>
      </c>
      <c r="C21" s="11"/>
    </row>
    <row r="22" spans="1:3" ht="15" x14ac:dyDescent="0.25">
      <c r="A22" s="12" t="s">
        <v>20</v>
      </c>
      <c r="B22" s="10">
        <v>299582.02</v>
      </c>
      <c r="C22" s="11">
        <f>B22</f>
        <v>299582.02</v>
      </c>
    </row>
    <row r="23" spans="1:3" ht="15" x14ac:dyDescent="0.25">
      <c r="A23" s="12" t="s">
        <v>21</v>
      </c>
      <c r="B23" s="10"/>
      <c r="C23" s="11">
        <f>B23</f>
        <v>0</v>
      </c>
    </row>
    <row r="24" spans="1:3" ht="15" x14ac:dyDescent="0.25">
      <c r="A24" s="12" t="s">
        <v>22</v>
      </c>
      <c r="B24" s="10">
        <v>9237573.2699999996</v>
      </c>
      <c r="C24" s="11">
        <f>B24</f>
        <v>9237573.2699999996</v>
      </c>
    </row>
    <row r="25" spans="1:3" ht="15" x14ac:dyDescent="0.25">
      <c r="A25" s="12" t="s">
        <v>23</v>
      </c>
      <c r="B25" s="10"/>
      <c r="C25" s="11">
        <f t="shared" ref="C25" si="0">B25</f>
        <v>0</v>
      </c>
    </row>
    <row r="26" spans="1:3" ht="15" x14ac:dyDescent="0.25">
      <c r="A26" s="12" t="s">
        <v>24</v>
      </c>
      <c r="B26" s="10"/>
      <c r="C26" s="11">
        <f>B26</f>
        <v>0</v>
      </c>
    </row>
    <row r="27" spans="1:3" ht="15" x14ac:dyDescent="0.25">
      <c r="A27" s="12" t="s">
        <v>25</v>
      </c>
      <c r="B27" s="10"/>
      <c r="C27" s="11">
        <f>B27</f>
        <v>0</v>
      </c>
    </row>
    <row r="28" spans="1:3" ht="15" x14ac:dyDescent="0.25">
      <c r="A28" s="12" t="s">
        <v>26</v>
      </c>
      <c r="B28" s="10"/>
      <c r="C28" s="11">
        <f>SUM(B29:B30)</f>
        <v>2163168.4099999997</v>
      </c>
    </row>
    <row r="29" spans="1:3" ht="15" x14ac:dyDescent="0.25">
      <c r="A29" s="12" t="s">
        <v>27</v>
      </c>
      <c r="B29" s="13">
        <v>1325226.17</v>
      </c>
      <c r="C29" s="11"/>
    </row>
    <row r="30" spans="1:3" ht="15" x14ac:dyDescent="0.25">
      <c r="A30" s="12" t="s">
        <v>28</v>
      </c>
      <c r="B30" s="10">
        <v>837942.23999999987</v>
      </c>
      <c r="C30" s="11"/>
    </row>
    <row r="31" spans="1:3" ht="15" x14ac:dyDescent="0.25">
      <c r="A31" s="9" t="s">
        <v>29</v>
      </c>
      <c r="B31" s="10" t="s">
        <v>30</v>
      </c>
      <c r="C31" s="11">
        <f>C10+C25+C26+C27+C28</f>
        <v>60720508.140000001</v>
      </c>
    </row>
    <row r="32" spans="1:3" ht="15" x14ac:dyDescent="0.25">
      <c r="A32" s="12"/>
      <c r="B32" s="10"/>
      <c r="C32" s="11"/>
    </row>
    <row r="33" spans="1:3" ht="15" x14ac:dyDescent="0.25">
      <c r="A33" s="14" t="s">
        <v>31</v>
      </c>
      <c r="B33" s="10"/>
      <c r="C33" s="11"/>
    </row>
    <row r="34" spans="1:3" ht="15" x14ac:dyDescent="0.25">
      <c r="A34" s="12" t="s">
        <v>32</v>
      </c>
      <c r="B34" s="10">
        <v>791338.1</v>
      </c>
      <c r="C34" s="11">
        <f>B34</f>
        <v>791338.1</v>
      </c>
    </row>
    <row r="35" spans="1:3" ht="15" x14ac:dyDescent="0.25">
      <c r="A35" s="12" t="s">
        <v>33</v>
      </c>
      <c r="B35" s="10"/>
      <c r="C35" s="11">
        <f>SUM(B36:B39)</f>
        <v>11181778.790000001</v>
      </c>
    </row>
    <row r="36" spans="1:3" ht="15" x14ac:dyDescent="0.25">
      <c r="A36" s="12" t="s">
        <v>34</v>
      </c>
      <c r="B36" s="10">
        <v>6162782.8399999999</v>
      </c>
      <c r="C36" s="11"/>
    </row>
    <row r="37" spans="1:3" ht="15" x14ac:dyDescent="0.25">
      <c r="A37" s="12" t="s">
        <v>35</v>
      </c>
      <c r="B37" s="10">
        <v>3727999.4800000014</v>
      </c>
      <c r="C37" s="11"/>
    </row>
    <row r="38" spans="1:3" ht="15" x14ac:dyDescent="0.25">
      <c r="A38" s="12" t="s">
        <v>36</v>
      </c>
      <c r="B38" s="10">
        <v>904903.66</v>
      </c>
      <c r="C38" s="11"/>
    </row>
    <row r="39" spans="1:3" ht="15" x14ac:dyDescent="0.25">
      <c r="A39" s="12" t="s">
        <v>37</v>
      </c>
      <c r="B39" s="10">
        <v>386092.81</v>
      </c>
      <c r="C39" s="11"/>
    </row>
    <row r="40" spans="1:3" ht="15" x14ac:dyDescent="0.25">
      <c r="A40" s="12" t="s">
        <v>38</v>
      </c>
      <c r="B40" s="10">
        <v>975771.33</v>
      </c>
      <c r="C40" s="11">
        <f>B40</f>
        <v>975771.33</v>
      </c>
    </row>
    <row r="41" spans="1:3" ht="15" x14ac:dyDescent="0.25">
      <c r="A41" s="12" t="s">
        <v>39</v>
      </c>
      <c r="B41" s="10"/>
      <c r="C41" s="11">
        <f>SUM(B42:B46)</f>
        <v>41216227.600000001</v>
      </c>
    </row>
    <row r="42" spans="1:3" ht="15" x14ac:dyDescent="0.25">
      <c r="A42" s="12" t="s">
        <v>40</v>
      </c>
      <c r="B42" s="10">
        <v>27963134.152334154</v>
      </c>
      <c r="C42" s="11"/>
    </row>
    <row r="43" spans="1:3" ht="15" x14ac:dyDescent="0.25">
      <c r="A43" s="12" t="s">
        <v>41</v>
      </c>
      <c r="B43" s="10">
        <v>10732250.887665847</v>
      </c>
      <c r="C43" s="11"/>
    </row>
    <row r="44" spans="1:3" ht="15" x14ac:dyDescent="0.25">
      <c r="A44" s="12" t="s">
        <v>42</v>
      </c>
      <c r="B44" s="10">
        <v>30000</v>
      </c>
      <c r="C44" s="11"/>
    </row>
    <row r="45" spans="1:3" ht="15" x14ac:dyDescent="0.25">
      <c r="A45" s="12" t="s">
        <v>43</v>
      </c>
      <c r="B45" s="10">
        <v>0</v>
      </c>
      <c r="C45" s="11"/>
    </row>
    <row r="46" spans="1:3" ht="15" x14ac:dyDescent="0.25">
      <c r="A46" s="12" t="s">
        <v>44</v>
      </c>
      <c r="B46" s="10">
        <v>2490842.5600000005</v>
      </c>
      <c r="C46" s="11"/>
    </row>
    <row r="47" spans="1:3" ht="15" x14ac:dyDescent="0.25">
      <c r="A47" s="12" t="s">
        <v>45</v>
      </c>
      <c r="B47" s="10"/>
      <c r="C47" s="11">
        <f>SUM(B48:B51)</f>
        <v>2062120.2000000002</v>
      </c>
    </row>
    <row r="48" spans="1:3" ht="15" x14ac:dyDescent="0.25">
      <c r="A48" s="12" t="s">
        <v>46</v>
      </c>
      <c r="B48" s="10">
        <v>98848.58</v>
      </c>
      <c r="C48" s="11"/>
    </row>
    <row r="49" spans="1:3" ht="15" x14ac:dyDescent="0.25">
      <c r="A49" s="12" t="s">
        <v>47</v>
      </c>
      <c r="B49" s="10">
        <v>1963271.62</v>
      </c>
      <c r="C49" s="11"/>
    </row>
    <row r="50" spans="1:3" ht="15" x14ac:dyDescent="0.25">
      <c r="A50" s="12" t="s">
        <v>48</v>
      </c>
      <c r="B50" s="10">
        <v>0</v>
      </c>
      <c r="C50" s="11"/>
    </row>
    <row r="51" spans="1:3" ht="15" x14ac:dyDescent="0.25">
      <c r="A51" s="12" t="s">
        <v>49</v>
      </c>
      <c r="B51" s="10">
        <v>0</v>
      </c>
      <c r="C51" s="11"/>
    </row>
    <row r="52" spans="1:3" ht="15" x14ac:dyDescent="0.25">
      <c r="A52" s="12" t="s">
        <v>50</v>
      </c>
      <c r="B52" s="10">
        <v>0</v>
      </c>
      <c r="C52" s="11">
        <f>B52</f>
        <v>0</v>
      </c>
    </row>
    <row r="53" spans="1:3" ht="15" x14ac:dyDescent="0.25">
      <c r="A53" s="12" t="s">
        <v>51</v>
      </c>
      <c r="B53" s="10">
        <v>250000</v>
      </c>
      <c r="C53" s="11">
        <f>B53</f>
        <v>250000</v>
      </c>
    </row>
    <row r="54" spans="1:3" ht="15" x14ac:dyDescent="0.25">
      <c r="A54" s="12" t="s">
        <v>52</v>
      </c>
      <c r="B54" s="10">
        <v>99834.47</v>
      </c>
      <c r="C54" s="11">
        <f>B54</f>
        <v>99834.47</v>
      </c>
    </row>
    <row r="55" spans="1:3" ht="15" x14ac:dyDescent="0.25">
      <c r="A55" s="12" t="s">
        <v>53</v>
      </c>
      <c r="B55" s="10"/>
      <c r="C55" s="11">
        <f>SUM(B56:B57)</f>
        <v>569933.02</v>
      </c>
    </row>
    <row r="56" spans="1:3" ht="15" x14ac:dyDescent="0.25">
      <c r="A56" s="12" t="s">
        <v>54</v>
      </c>
      <c r="B56" s="10">
        <v>215023.83</v>
      </c>
      <c r="C56" s="11"/>
    </row>
    <row r="57" spans="1:3" ht="15" x14ac:dyDescent="0.25">
      <c r="A57" s="12" t="s">
        <v>55</v>
      </c>
      <c r="B57" s="10">
        <v>354909.19000000006</v>
      </c>
      <c r="C57" s="11"/>
    </row>
    <row r="58" spans="1:3" ht="15" x14ac:dyDescent="0.25">
      <c r="A58" s="15" t="s">
        <v>56</v>
      </c>
      <c r="B58" s="10"/>
      <c r="C58" s="11">
        <f>C34+C35+C40+C41+C47+C52+C53+C54+C55</f>
        <v>57147003.510000005</v>
      </c>
    </row>
    <row r="59" spans="1:3" ht="15" x14ac:dyDescent="0.25">
      <c r="A59" s="15" t="s">
        <v>57</v>
      </c>
      <c r="B59" s="10"/>
      <c r="C59" s="11">
        <f>C31-C58</f>
        <v>3573504.6299999952</v>
      </c>
    </row>
    <row r="60" spans="1:3" ht="15" x14ac:dyDescent="0.25">
      <c r="A60" s="14" t="s">
        <v>58</v>
      </c>
      <c r="B60" s="10"/>
      <c r="C60" s="11"/>
    </row>
    <row r="61" spans="1:3" ht="26.25" x14ac:dyDescent="0.25">
      <c r="A61" s="12" t="s">
        <v>59</v>
      </c>
      <c r="B61" s="10">
        <v>0</v>
      </c>
      <c r="C61" s="11">
        <f>B61</f>
        <v>0</v>
      </c>
    </row>
    <row r="62" spans="1:3" ht="15" x14ac:dyDescent="0.25">
      <c r="A62" s="12" t="s">
        <v>60</v>
      </c>
      <c r="B62" s="10"/>
      <c r="C62" s="11">
        <f>SUM(B63:B66)</f>
        <v>1095.8399999999999</v>
      </c>
    </row>
    <row r="63" spans="1:3" ht="26.25" x14ac:dyDescent="0.25">
      <c r="A63" s="12" t="s">
        <v>61</v>
      </c>
      <c r="B63" s="10">
        <v>0</v>
      </c>
      <c r="C63" s="11"/>
    </row>
    <row r="64" spans="1:3" ht="15" x14ac:dyDescent="0.25">
      <c r="A64" s="12" t="s">
        <v>62</v>
      </c>
      <c r="B64" s="10">
        <v>0</v>
      </c>
      <c r="C64" s="11"/>
    </row>
    <row r="65" spans="1:3" ht="15" x14ac:dyDescent="0.25">
      <c r="A65" s="12" t="s">
        <v>63</v>
      </c>
      <c r="B65" s="10">
        <v>0</v>
      </c>
      <c r="C65" s="11"/>
    </row>
    <row r="66" spans="1:3" ht="26.25" x14ac:dyDescent="0.25">
      <c r="A66" s="12" t="s">
        <v>64</v>
      </c>
      <c r="B66" s="10">
        <v>1095.8399999999999</v>
      </c>
      <c r="C66" s="11"/>
    </row>
    <row r="67" spans="1:3" ht="15" x14ac:dyDescent="0.25">
      <c r="A67" s="12" t="s">
        <v>65</v>
      </c>
      <c r="B67" s="10"/>
      <c r="C67" s="11">
        <f>SUM(B68:B70)</f>
        <v>314152.59999999998</v>
      </c>
    </row>
    <row r="68" spans="1:3" ht="15" x14ac:dyDescent="0.25">
      <c r="A68" s="12" t="s">
        <v>66</v>
      </c>
      <c r="B68" s="10">
        <v>314152.59999999998</v>
      </c>
      <c r="C68" s="11"/>
    </row>
    <row r="69" spans="1:3" ht="15" x14ac:dyDescent="0.25">
      <c r="A69" s="12" t="s">
        <v>67</v>
      </c>
      <c r="B69" s="10">
        <v>0</v>
      </c>
      <c r="C69" s="11"/>
    </row>
    <row r="70" spans="1:3" ht="15" x14ac:dyDescent="0.25">
      <c r="A70" s="12" t="s">
        <v>68</v>
      </c>
      <c r="B70" s="10">
        <v>0</v>
      </c>
      <c r="C70" s="11"/>
    </row>
    <row r="71" spans="1:3" ht="15" x14ac:dyDescent="0.25">
      <c r="A71" s="12" t="s">
        <v>69</v>
      </c>
      <c r="B71" s="10">
        <v>0</v>
      </c>
      <c r="C71" s="11">
        <f>B71</f>
        <v>0</v>
      </c>
    </row>
    <row r="72" spans="1:3" ht="15" x14ac:dyDescent="0.25">
      <c r="A72" s="9" t="s">
        <v>70</v>
      </c>
      <c r="B72" s="10"/>
      <c r="C72" s="11">
        <f>C61+C62-C67+C71</f>
        <v>-313056.75999999995</v>
      </c>
    </row>
    <row r="73" spans="1:3" ht="15" x14ac:dyDescent="0.25">
      <c r="A73" s="14" t="s">
        <v>71</v>
      </c>
      <c r="B73" s="10"/>
      <c r="C73" s="11"/>
    </row>
    <row r="74" spans="1:3" ht="15" x14ac:dyDescent="0.25">
      <c r="A74" s="12" t="s">
        <v>72</v>
      </c>
      <c r="B74" s="10"/>
      <c r="C74" s="11">
        <f>SUM(B75:B77)</f>
        <v>0</v>
      </c>
    </row>
    <row r="75" spans="1:3" ht="15" x14ac:dyDescent="0.25">
      <c r="A75" s="12" t="s">
        <v>73</v>
      </c>
      <c r="B75" s="10">
        <v>0</v>
      </c>
      <c r="C75" s="11"/>
    </row>
    <row r="76" spans="1:3" ht="15" x14ac:dyDescent="0.25">
      <c r="A76" s="12" t="s">
        <v>74</v>
      </c>
      <c r="B76" s="10">
        <v>0</v>
      </c>
      <c r="C76" s="11"/>
    </row>
    <row r="77" spans="1:3" ht="15" x14ac:dyDescent="0.25">
      <c r="A77" s="12" t="s">
        <v>75</v>
      </c>
      <c r="B77" s="10">
        <v>0</v>
      </c>
      <c r="C77" s="11"/>
    </row>
    <row r="78" spans="1:3" ht="15" x14ac:dyDescent="0.25">
      <c r="A78" s="12" t="s">
        <v>76</v>
      </c>
      <c r="B78" s="10"/>
      <c r="C78" s="11">
        <f>SUM(B79:B81)</f>
        <v>0</v>
      </c>
    </row>
    <row r="79" spans="1:3" ht="15" x14ac:dyDescent="0.25">
      <c r="A79" s="12" t="s">
        <v>73</v>
      </c>
      <c r="B79" s="10">
        <v>0</v>
      </c>
      <c r="C79" s="11"/>
    </row>
    <row r="80" spans="1:3" ht="15" x14ac:dyDescent="0.25">
      <c r="A80" s="12" t="s">
        <v>74</v>
      </c>
      <c r="B80" s="10">
        <v>0</v>
      </c>
      <c r="C80" s="11"/>
    </row>
    <row r="81" spans="1:3" ht="15" x14ac:dyDescent="0.25">
      <c r="A81" s="12" t="s">
        <v>75</v>
      </c>
      <c r="B81" s="10">
        <v>0</v>
      </c>
      <c r="C81" s="11"/>
    </row>
    <row r="82" spans="1:3" ht="15" x14ac:dyDescent="0.25">
      <c r="A82" s="9" t="s">
        <v>77</v>
      </c>
      <c r="B82" s="10"/>
      <c r="C82" s="11">
        <f>C74-C78</f>
        <v>0</v>
      </c>
    </row>
    <row r="83" spans="1:3" ht="15" x14ac:dyDescent="0.25">
      <c r="A83" s="14" t="s">
        <v>78</v>
      </c>
      <c r="B83" s="10"/>
      <c r="C83" s="11"/>
    </row>
    <row r="84" spans="1:3" ht="26.25" x14ac:dyDescent="0.25">
      <c r="A84" s="12" t="s">
        <v>79</v>
      </c>
      <c r="B84" s="10">
        <v>19750.11</v>
      </c>
      <c r="C84" s="11">
        <f>B84</f>
        <v>19750.11</v>
      </c>
    </row>
    <row r="85" spans="1:3" ht="26.25" x14ac:dyDescent="0.25">
      <c r="A85" s="12" t="s">
        <v>80</v>
      </c>
      <c r="B85" s="10">
        <v>612757.53</v>
      </c>
      <c r="C85" s="11">
        <f>B85</f>
        <v>612757.53</v>
      </c>
    </row>
    <row r="86" spans="1:3" ht="15" x14ac:dyDescent="0.25">
      <c r="A86" s="9" t="s">
        <v>81</v>
      </c>
      <c r="B86" s="10"/>
      <c r="C86" s="11">
        <f>C84-C85</f>
        <v>-593007.42000000004</v>
      </c>
    </row>
    <row r="87" spans="1:3" ht="15" x14ac:dyDescent="0.25">
      <c r="A87" s="14" t="s">
        <v>82</v>
      </c>
      <c r="B87" s="10"/>
      <c r="C87" s="11">
        <f>C59+C72+C82+C86</f>
        <v>2667440.4499999955</v>
      </c>
    </row>
    <row r="88" spans="1:3" ht="15" x14ac:dyDescent="0.25">
      <c r="A88" s="12" t="s">
        <v>83</v>
      </c>
      <c r="B88" s="10">
        <v>6860.41</v>
      </c>
      <c r="C88" s="11">
        <f>B88</f>
        <v>6860.41</v>
      </c>
    </row>
    <row r="89" spans="1:3" ht="15" x14ac:dyDescent="0.25">
      <c r="A89" s="9" t="s">
        <v>84</v>
      </c>
      <c r="B89" s="10"/>
      <c r="C89" s="11">
        <f>C87-C88</f>
        <v>2660580.0399999954</v>
      </c>
    </row>
  </sheetData>
  <mergeCells count="6">
    <mergeCell ref="A2:C2"/>
    <mergeCell ref="A3:C3"/>
    <mergeCell ref="A4:C4"/>
    <mergeCell ref="B5:C5"/>
    <mergeCell ref="A7:A8"/>
    <mergeCell ref="B7:C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18A2C1787A864799B1A6D369A40FAE" ma:contentTypeVersion="12" ma:contentTypeDescription="Creare un nuovo documento." ma:contentTypeScope="" ma:versionID="b1a4ee546beeba3f1656a85790c672f7">
  <xsd:schema xmlns:xsd="http://www.w3.org/2001/XMLSchema" xmlns:xs="http://www.w3.org/2001/XMLSchema" xmlns:p="http://schemas.microsoft.com/office/2006/metadata/properties" xmlns:ns3="f1d7e46b-2594-4bfa-abd4-3c6213db76b3" xmlns:ns4="2aa39993-99fd-4b5a-a015-24a6995bbb43" targetNamespace="http://schemas.microsoft.com/office/2006/metadata/properties" ma:root="true" ma:fieldsID="48573093d3c8834e5614b28a1b000032" ns3:_="" ns4:_="">
    <xsd:import namespace="f1d7e46b-2594-4bfa-abd4-3c6213db76b3"/>
    <xsd:import namespace="2aa39993-99fd-4b5a-a015-24a6995bbb4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7e46b-2594-4bfa-abd4-3c6213db76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suggerimento condivisione" ma:hidden="true" ma:internalName="SharingHintHash" ma:readOnly="true">
      <xsd:simpleType>
        <xsd:restriction base="dms:Text"/>
      </xsd:simpleType>
    </xsd:element>
    <xsd:element name="SharedWithDetails" ma:index="1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39993-99fd-4b5a-a015-24a6995bb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a39993-99fd-4b5a-a015-24a6995bbb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ACA551-0E5A-479C-8687-E5381B6673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7e46b-2594-4bfa-abd4-3c6213db76b3"/>
    <ds:schemaRef ds:uri="2aa39993-99fd-4b5a-a015-24a6995bbb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532180-DD11-45CD-A1E6-B4ACB8313957}">
  <ds:schemaRefs>
    <ds:schemaRef ds:uri="f1d7e46b-2594-4bfa-abd4-3c6213db76b3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2aa39993-99fd-4b5a-a015-24a6995bbb43"/>
  </ds:schemaRefs>
</ds:datastoreItem>
</file>

<file path=customXml/itemProps3.xml><?xml version="1.0" encoding="utf-8"?>
<ds:datastoreItem xmlns:ds="http://schemas.openxmlformats.org/officeDocument/2006/customXml" ds:itemID="{BE1844EA-3CEF-4D2C-9FF8-054EE42452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 66_2014_ CE 2022 (PUBBL.</vt:lpstr>
      <vt:lpstr>'DL 66_2014_ CE 2022 (PUBBL.'!Area_stampa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roberto.corradetti</dc:creator>
  <cp:lastModifiedBy>pierluigi.marinozzi@unimc.it</cp:lastModifiedBy>
  <dcterms:created xsi:type="dcterms:W3CDTF">2023-07-06T11:59:32Z</dcterms:created>
  <dcterms:modified xsi:type="dcterms:W3CDTF">2023-07-07T09:43:48Z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0x010100F518A2C1787A864799B1A6D369A40FAE</vt:lpwstr>
  </property>
</Properties>
</file>