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corradetti\Documents\Roberto\Documenti\AREA RAGIONERIA\BILANCI\Preventivi\BUDGET 2019\Finale\"/>
    </mc:Choice>
  </mc:AlternateContent>
  <bookViews>
    <workbookView xWindow="0" yWindow="0" windowWidth="28800" windowHeight="11235"/>
  </bookViews>
  <sheets>
    <sheet name="DL 66_2014_ BUDGET 2019" sheetId="1" r:id="rId1"/>
  </sheets>
  <definedNames>
    <definedName name="_xlnm.Print_Area" localSheetId="0">'DL 66_2014_ BUDGET 2019'!$A$1:$C$89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1" l="1"/>
  <c r="C85" i="1"/>
  <c r="C84" i="1"/>
  <c r="C78" i="1"/>
  <c r="C74" i="1"/>
  <c r="C71" i="1"/>
  <c r="C67" i="1"/>
  <c r="C62" i="1"/>
  <c r="C72" i="1" s="1"/>
  <c r="C61" i="1"/>
  <c r="C54" i="1"/>
  <c r="C53" i="1"/>
  <c r="C52" i="1"/>
  <c r="C47" i="1"/>
  <c r="C35" i="1"/>
  <c r="C34" i="1"/>
  <c r="C28" i="1"/>
  <c r="C27" i="1"/>
  <c r="C26" i="1"/>
  <c r="C25" i="1"/>
  <c r="C24" i="1"/>
  <c r="C23" i="1"/>
  <c r="C22" i="1"/>
  <c r="C12" i="1"/>
  <c r="C17" i="1" l="1"/>
  <c r="C86" i="1"/>
  <c r="C82" i="1"/>
  <c r="C11" i="1"/>
  <c r="C10" i="1" s="1"/>
  <c r="C31" i="1" s="1"/>
  <c r="C40" i="1"/>
  <c r="C41" i="1" l="1"/>
  <c r="C55" i="1"/>
  <c r="C58" i="1" l="1"/>
  <c r="C59" i="1" s="1"/>
  <c r="C87" i="1" s="1"/>
  <c r="C89" i="1" s="1"/>
</calcChain>
</file>

<file path=xl/sharedStrings.xml><?xml version="1.0" encoding="utf-8"?>
<sst xmlns="http://schemas.openxmlformats.org/spreadsheetml/2006/main" count="87" uniqueCount="84">
  <si>
    <t>ALLEGATO 6 – ALTRI ENTI IN CONTABILITA' ECONOMICA</t>
  </si>
  <si>
    <t>Prospetto di cui all'art. 8, comma 1, DL 66/2014 (enti in contabilità economica)</t>
  </si>
  <si>
    <t>Riclassificazione del Budget Economico 2019</t>
  </si>
  <si>
    <t>VOCI DI COSTO AL LORDO DELL'IRAP</t>
  </si>
  <si>
    <t>Anno 2019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</si>
  <si>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</si>
  <si>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</si>
  <si>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</si>
  <si>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</si>
  <si>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</si>
  <si>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</si>
  <si>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</si>
  <si>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</si>
  <si>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</si>
  <si>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</si>
  <si>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</si>
  <si>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</si>
  <si>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</si>
  <si>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</si>
  <si>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</si>
  <si>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</si>
  <si>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</si>
  <si>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</si>
  <si>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</si>
  <si>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</si>
  <si>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</si>
  <si>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</si>
  <si>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</si>
  <si>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</si>
  <si>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</si>
  <si>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</si>
  <si>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</si>
  <si>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</si>
  <si>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</si>
  <si>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</si>
  <si>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</si>
  <si>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</si>
  <si>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</si>
  <si>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</si>
  <si>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</si>
  <si>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</si>
  <si>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</si>
  <si>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</si>
  <si>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</si>
  <si>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</si>
  <si>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</si>
  <si>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</si>
  <si>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</si>
  <si>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</si>
  <si>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</si>
  <si>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</si>
  <si>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</si>
  <si>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</si>
  <si>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</si>
  <si>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</si>
  <si>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</si>
  <si>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</si>
  <si>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</si>
  <si>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</si>
  <si>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</si>
  <si>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</si>
  <si>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</si>
  <si>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</si>
  <si>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</si>
  <si>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</si>
  <si>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</si>
  <si>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</si>
  <si>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</si>
  <si>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17bis) utili e perdite su cambi</t>
  </si>
  <si>
    <t>Totale proventi ed oneri finanziariC)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</si>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</sst>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43" fontId="2" fillId="0" borderId="0" applyNumberFormat="0" applyFont="0" applyFill="0" applyBorder="0" applyAlignment="0" applyProtection="0"/>
  </cellStyleXfs>
  <cellXfs count="23">
    <xf numFmtId="0" fontId="0" fillId="0" borderId="0" xfId="0"/>
    <xf numFmtId="0" fontId="2" fillId="0" borderId="0" xfId="1"/>
    <xf numFmtId="43" fontId="0" fillId="0" borderId="0" xfId="2" applyFont="1"/>
    <xf numFmtId="43" fontId="1" fillId="0" borderId="0" xfId="2" applyFont="1"/>
    <xf numFmtId="0" fontId="0" fillId="0" borderId="0" xfId="1" applyNumberFormat="1" applyFont="1" applyFill="1" applyBorder="1" applyAlignment="1"/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right"/>
    </xf>
    <xf numFmtId="0" fontId="3" fillId="0" borderId="0" xfId="1" applyNumberFormat="1" applyFont="1" applyFill="1" applyBorder="1" applyAlignment="1"/>
    <xf numFmtId="0" fontId="1" fillId="0" borderId="0" xfId="1" applyFont="1" applyFill="1" applyAlignment="1">
      <alignment horizontal="center"/>
    </xf>
    <xf numFmtId="0" fontId="2" fillId="0" borderId="1" xfId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4" fontId="1" fillId="0" borderId="1" xfId="2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164" fontId="0" fillId="0" borderId="1" xfId="2" applyNumberFormat="1" applyFont="1" applyFill="1" applyBorder="1"/>
    <xf numFmtId="164" fontId="1" fillId="0" borderId="1" xfId="2" applyNumberFormat="1" applyFont="1" applyFill="1" applyBorder="1"/>
    <xf numFmtId="0" fontId="2" fillId="0" borderId="1" xfId="1" applyFill="1" applyBorder="1"/>
    <xf numFmtId="0" fontId="2" fillId="0" borderId="1" xfId="1" applyFill="1" applyBorder="1" applyAlignment="1">
      <alignment horizontal="left" indent="1"/>
    </xf>
    <xf numFmtId="164" fontId="2" fillId="0" borderId="1" xfId="2" applyNumberFormat="1" applyFont="1" applyFill="1" applyBorder="1"/>
    <xf numFmtId="0" fontId="2" fillId="0" borderId="1" xfId="1" applyFill="1" applyBorder="1" applyAlignment="1">
      <alignment horizontal="left" indent="2"/>
    </xf>
    <xf numFmtId="0" fontId="1" fillId="0" borderId="1" xfId="1" applyFont="1" applyFill="1" applyBorder="1"/>
    <xf numFmtId="0" fontId="1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wrapText="1"/>
    </xf>
    <xf numFmtId="0" fontId="2" fillId="0" borderId="1" xfId="1" applyFill="1" applyBorder="1" applyAlignment="1">
      <alignment horizontal="left" wrapText="1" indent="1"/>
    </xf>
  </cellXfs>
  <cellStyles count="3">
    <cellStyle name="Migliaia 2 2" xfId="2"/>
    <cellStyle name="Normale" xfId="0" builtinId="0"/>
    <cellStyle name="Normale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28194</xdr:rowOff>
    </xdr:from>
    <xdr:to>
      <xdr:col>0</xdr:col>
      <xdr:colOff>2766010</xdr:colOff>
      <xdr:row>4</xdr:row>
      <xdr:rowOff>178593</xdr:rowOff>
    </xdr:to>
    <xdr:pic>
      <xdr:nvPicPr>
        <xdr:cNvPr id="2" name="Immagin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5509" b="10822"/>
        <a:stretch/>
      </xdr:blipFill>
      <xdr:spPr>
        <a:xfrm>
          <a:off x="0" y="28194"/>
          <a:ext cx="2766010" cy="912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9"/>
  <sheetViews>
    <sheetView tabSelected="1" zoomScale="80" zoomScaleNormal="80" workbookViewId="0">
      <selection activeCell="B16" sqref="B16"/>
    </sheetView>
  </sheetViews>
  <sheetFormatPr defaultRowHeight="12.75" x14ac:dyDescent="0.2"/>
  <cols>
    <col min="1" max="1" width="82.7109375" style="4" customWidth="1"/>
    <col min="2" max="2" width="17.85546875" style="4" customWidth="1"/>
    <col min="3" max="3" width="18.42578125" style="4" customWidth="1"/>
    <col min="4" max="244" width="9.140625" style="4"/>
    <col min="245" max="245" width="82.7109375" style="4" customWidth="1"/>
    <col min="246" max="246" width="17.85546875" style="4" customWidth="1"/>
    <col min="247" max="247" width="18.42578125" style="4" customWidth="1"/>
    <col min="248" max="248" width="9.140625" style="4"/>
    <col min="249" max="249" width="17.85546875" style="4" customWidth="1"/>
    <col min="250" max="250" width="18.42578125" style="4" customWidth="1"/>
    <col min="251" max="251" width="9.140625" style="4"/>
    <col min="252" max="252" width="15" style="4" bestFit="1" customWidth="1"/>
    <col min="253" max="253" width="19.85546875" style="4" customWidth="1"/>
    <col min="254" max="254" width="14" style="4" bestFit="1" customWidth="1"/>
    <col min="255" max="255" width="15" style="4" bestFit="1" customWidth="1"/>
    <col min="256" max="500" width="9.140625" style="4"/>
    <col min="501" max="501" width="82.7109375" style="4" customWidth="1"/>
    <col min="502" max="502" width="17.85546875" style="4" customWidth="1"/>
    <col min="503" max="503" width="18.42578125" style="4" customWidth="1"/>
    <col min="504" max="504" width="9.140625" style="4"/>
    <col min="505" max="505" width="17.85546875" style="4" customWidth="1"/>
    <col min="506" max="506" width="18.42578125" style="4" customWidth="1"/>
    <col min="507" max="507" width="9.140625" style="4"/>
    <col min="508" max="508" width="15" style="4" bestFit="1" customWidth="1"/>
    <col min="509" max="509" width="19.85546875" style="4" customWidth="1"/>
    <col min="510" max="510" width="14" style="4" bestFit="1" customWidth="1"/>
    <col min="511" max="511" width="15" style="4" bestFit="1" customWidth="1"/>
    <col min="512" max="756" width="9.140625" style="4"/>
    <col min="757" max="757" width="82.7109375" style="4" customWidth="1"/>
    <col min="758" max="758" width="17.85546875" style="4" customWidth="1"/>
    <col min="759" max="759" width="18.42578125" style="4" customWidth="1"/>
    <col min="760" max="760" width="9.140625" style="4"/>
    <col min="761" max="761" width="17.85546875" style="4" customWidth="1"/>
    <col min="762" max="762" width="18.42578125" style="4" customWidth="1"/>
    <col min="763" max="763" width="9.140625" style="4"/>
    <col min="764" max="764" width="15" style="4" bestFit="1" customWidth="1"/>
    <col min="765" max="765" width="19.85546875" style="4" customWidth="1"/>
    <col min="766" max="766" width="14" style="4" bestFit="1" customWidth="1"/>
    <col min="767" max="767" width="15" style="4" bestFit="1" customWidth="1"/>
    <col min="768" max="1012" width="9.140625" style="4"/>
    <col min="1013" max="1013" width="82.7109375" style="4" customWidth="1"/>
    <col min="1014" max="1014" width="17.85546875" style="4" customWidth="1"/>
    <col min="1015" max="1015" width="18.42578125" style="4" customWidth="1"/>
    <col min="1016" max="1016" width="9.140625" style="4"/>
    <col min="1017" max="1017" width="17.85546875" style="4" customWidth="1"/>
    <col min="1018" max="1018" width="18.42578125" style="4" customWidth="1"/>
    <col min="1019" max="1019" width="9.140625" style="4"/>
    <col min="1020" max="1020" width="15" style="4" bestFit="1" customWidth="1"/>
    <col min="1021" max="1021" width="19.85546875" style="4" customWidth="1"/>
    <col min="1022" max="1022" width="14" style="4" bestFit="1" customWidth="1"/>
    <col min="1023" max="1023" width="15" style="4" bestFit="1" customWidth="1"/>
    <col min="1024" max="1268" width="9.140625" style="4"/>
    <col min="1269" max="1269" width="82.7109375" style="4" customWidth="1"/>
    <col min="1270" max="1270" width="17.85546875" style="4" customWidth="1"/>
    <col min="1271" max="1271" width="18.42578125" style="4" customWidth="1"/>
    <col min="1272" max="1272" width="9.140625" style="4"/>
    <col min="1273" max="1273" width="17.85546875" style="4" customWidth="1"/>
    <col min="1274" max="1274" width="18.42578125" style="4" customWidth="1"/>
    <col min="1275" max="1275" width="9.140625" style="4"/>
    <col min="1276" max="1276" width="15" style="4" bestFit="1" customWidth="1"/>
    <col min="1277" max="1277" width="19.85546875" style="4" customWidth="1"/>
    <col min="1278" max="1278" width="14" style="4" bestFit="1" customWidth="1"/>
    <col min="1279" max="1279" width="15" style="4" bestFit="1" customWidth="1"/>
    <col min="1280" max="1524" width="9.140625" style="4"/>
    <col min="1525" max="1525" width="82.7109375" style="4" customWidth="1"/>
    <col min="1526" max="1526" width="17.85546875" style="4" customWidth="1"/>
    <col min="1527" max="1527" width="18.42578125" style="4" customWidth="1"/>
    <col min="1528" max="1528" width="9.140625" style="4"/>
    <col min="1529" max="1529" width="17.85546875" style="4" customWidth="1"/>
    <col min="1530" max="1530" width="18.42578125" style="4" customWidth="1"/>
    <col min="1531" max="1531" width="9.140625" style="4"/>
    <col min="1532" max="1532" width="15" style="4" bestFit="1" customWidth="1"/>
    <col min="1533" max="1533" width="19.85546875" style="4" customWidth="1"/>
    <col min="1534" max="1534" width="14" style="4" bestFit="1" customWidth="1"/>
    <col min="1535" max="1535" width="15" style="4" bestFit="1" customWidth="1"/>
    <col min="1536" max="1780" width="9.140625" style="4"/>
    <col min="1781" max="1781" width="82.7109375" style="4" customWidth="1"/>
    <col min="1782" max="1782" width="17.85546875" style="4" customWidth="1"/>
    <col min="1783" max="1783" width="18.42578125" style="4" customWidth="1"/>
    <col min="1784" max="1784" width="9.140625" style="4"/>
    <col min="1785" max="1785" width="17.85546875" style="4" customWidth="1"/>
    <col min="1786" max="1786" width="18.42578125" style="4" customWidth="1"/>
    <col min="1787" max="1787" width="9.140625" style="4"/>
    <col min="1788" max="1788" width="15" style="4" bestFit="1" customWidth="1"/>
    <col min="1789" max="1789" width="19.85546875" style="4" customWidth="1"/>
    <col min="1790" max="1790" width="14" style="4" bestFit="1" customWidth="1"/>
    <col min="1791" max="1791" width="15" style="4" bestFit="1" customWidth="1"/>
    <col min="1792" max="2036" width="9.140625" style="4"/>
    <col min="2037" max="2037" width="82.7109375" style="4" customWidth="1"/>
    <col min="2038" max="2038" width="17.85546875" style="4" customWidth="1"/>
    <col min="2039" max="2039" width="18.42578125" style="4" customWidth="1"/>
    <col min="2040" max="2040" width="9.140625" style="4"/>
    <col min="2041" max="2041" width="17.85546875" style="4" customWidth="1"/>
    <col min="2042" max="2042" width="18.42578125" style="4" customWidth="1"/>
    <col min="2043" max="2043" width="9.140625" style="4"/>
    <col min="2044" max="2044" width="15" style="4" bestFit="1" customWidth="1"/>
    <col min="2045" max="2045" width="19.85546875" style="4" customWidth="1"/>
    <col min="2046" max="2046" width="14" style="4" bestFit="1" customWidth="1"/>
    <col min="2047" max="2047" width="15" style="4" bestFit="1" customWidth="1"/>
    <col min="2048" max="2292" width="9.140625" style="4"/>
    <col min="2293" max="2293" width="82.7109375" style="4" customWidth="1"/>
    <col min="2294" max="2294" width="17.85546875" style="4" customWidth="1"/>
    <col min="2295" max="2295" width="18.42578125" style="4" customWidth="1"/>
    <col min="2296" max="2296" width="9.140625" style="4"/>
    <col min="2297" max="2297" width="17.85546875" style="4" customWidth="1"/>
    <col min="2298" max="2298" width="18.42578125" style="4" customWidth="1"/>
    <col min="2299" max="2299" width="9.140625" style="4"/>
    <col min="2300" max="2300" width="15" style="4" bestFit="1" customWidth="1"/>
    <col min="2301" max="2301" width="19.85546875" style="4" customWidth="1"/>
    <col min="2302" max="2302" width="14" style="4" bestFit="1" customWidth="1"/>
    <col min="2303" max="2303" width="15" style="4" bestFit="1" customWidth="1"/>
    <col min="2304" max="2548" width="9.140625" style="4"/>
    <col min="2549" max="2549" width="82.7109375" style="4" customWidth="1"/>
    <col min="2550" max="2550" width="17.85546875" style="4" customWidth="1"/>
    <col min="2551" max="2551" width="18.42578125" style="4" customWidth="1"/>
    <col min="2552" max="2552" width="9.140625" style="4"/>
    <col min="2553" max="2553" width="17.85546875" style="4" customWidth="1"/>
    <col min="2554" max="2554" width="18.42578125" style="4" customWidth="1"/>
    <col min="2555" max="2555" width="9.140625" style="4"/>
    <col min="2556" max="2556" width="15" style="4" bestFit="1" customWidth="1"/>
    <col min="2557" max="2557" width="19.85546875" style="4" customWidth="1"/>
    <col min="2558" max="2558" width="14" style="4" bestFit="1" customWidth="1"/>
    <col min="2559" max="2559" width="15" style="4" bestFit="1" customWidth="1"/>
    <col min="2560" max="2804" width="9.140625" style="4"/>
    <col min="2805" max="2805" width="82.7109375" style="4" customWidth="1"/>
    <col min="2806" max="2806" width="17.85546875" style="4" customWidth="1"/>
    <col min="2807" max="2807" width="18.42578125" style="4" customWidth="1"/>
    <col min="2808" max="2808" width="9.140625" style="4"/>
    <col min="2809" max="2809" width="17.85546875" style="4" customWidth="1"/>
    <col min="2810" max="2810" width="18.42578125" style="4" customWidth="1"/>
    <col min="2811" max="2811" width="9.140625" style="4"/>
    <col min="2812" max="2812" width="15" style="4" bestFit="1" customWidth="1"/>
    <col min="2813" max="2813" width="19.85546875" style="4" customWidth="1"/>
    <col min="2814" max="2814" width="14" style="4" bestFit="1" customWidth="1"/>
    <col min="2815" max="2815" width="15" style="4" bestFit="1" customWidth="1"/>
    <col min="2816" max="3060" width="9.140625" style="4"/>
    <col min="3061" max="3061" width="82.7109375" style="4" customWidth="1"/>
    <col min="3062" max="3062" width="17.85546875" style="4" customWidth="1"/>
    <col min="3063" max="3063" width="18.42578125" style="4" customWidth="1"/>
    <col min="3064" max="3064" width="9.140625" style="4"/>
    <col min="3065" max="3065" width="17.85546875" style="4" customWidth="1"/>
    <col min="3066" max="3066" width="18.42578125" style="4" customWidth="1"/>
    <col min="3067" max="3067" width="9.140625" style="4"/>
    <col min="3068" max="3068" width="15" style="4" bestFit="1" customWidth="1"/>
    <col min="3069" max="3069" width="19.85546875" style="4" customWidth="1"/>
    <col min="3070" max="3070" width="14" style="4" bestFit="1" customWidth="1"/>
    <col min="3071" max="3071" width="15" style="4" bestFit="1" customWidth="1"/>
    <col min="3072" max="3316" width="9.140625" style="4"/>
    <col min="3317" max="3317" width="82.7109375" style="4" customWidth="1"/>
    <col min="3318" max="3318" width="17.85546875" style="4" customWidth="1"/>
    <col min="3319" max="3319" width="18.42578125" style="4" customWidth="1"/>
    <col min="3320" max="3320" width="9.140625" style="4"/>
    <col min="3321" max="3321" width="17.85546875" style="4" customWidth="1"/>
    <col min="3322" max="3322" width="18.42578125" style="4" customWidth="1"/>
    <col min="3323" max="3323" width="9.140625" style="4"/>
    <col min="3324" max="3324" width="15" style="4" bestFit="1" customWidth="1"/>
    <col min="3325" max="3325" width="19.85546875" style="4" customWidth="1"/>
    <col min="3326" max="3326" width="14" style="4" bestFit="1" customWidth="1"/>
    <col min="3327" max="3327" width="15" style="4" bestFit="1" customWidth="1"/>
    <col min="3328" max="3572" width="9.140625" style="4"/>
    <col min="3573" max="3573" width="82.7109375" style="4" customWidth="1"/>
    <col min="3574" max="3574" width="17.85546875" style="4" customWidth="1"/>
    <col min="3575" max="3575" width="18.42578125" style="4" customWidth="1"/>
    <col min="3576" max="3576" width="9.140625" style="4"/>
    <col min="3577" max="3577" width="17.85546875" style="4" customWidth="1"/>
    <col min="3578" max="3578" width="18.42578125" style="4" customWidth="1"/>
    <col min="3579" max="3579" width="9.140625" style="4"/>
    <col min="3580" max="3580" width="15" style="4" bestFit="1" customWidth="1"/>
    <col min="3581" max="3581" width="19.85546875" style="4" customWidth="1"/>
    <col min="3582" max="3582" width="14" style="4" bestFit="1" customWidth="1"/>
    <col min="3583" max="3583" width="15" style="4" bestFit="1" customWidth="1"/>
    <col min="3584" max="3828" width="9.140625" style="4"/>
    <col min="3829" max="3829" width="82.7109375" style="4" customWidth="1"/>
    <col min="3830" max="3830" width="17.85546875" style="4" customWidth="1"/>
    <col min="3831" max="3831" width="18.42578125" style="4" customWidth="1"/>
    <col min="3832" max="3832" width="9.140625" style="4"/>
    <col min="3833" max="3833" width="17.85546875" style="4" customWidth="1"/>
    <col min="3834" max="3834" width="18.42578125" style="4" customWidth="1"/>
    <col min="3835" max="3835" width="9.140625" style="4"/>
    <col min="3836" max="3836" width="15" style="4" bestFit="1" customWidth="1"/>
    <col min="3837" max="3837" width="19.85546875" style="4" customWidth="1"/>
    <col min="3838" max="3838" width="14" style="4" bestFit="1" customWidth="1"/>
    <col min="3839" max="3839" width="15" style="4" bestFit="1" customWidth="1"/>
    <col min="3840" max="4084" width="9.140625" style="4"/>
    <col min="4085" max="4085" width="82.7109375" style="4" customWidth="1"/>
    <col min="4086" max="4086" width="17.85546875" style="4" customWidth="1"/>
    <col min="4087" max="4087" width="18.42578125" style="4" customWidth="1"/>
    <col min="4088" max="4088" width="9.140625" style="4"/>
    <col min="4089" max="4089" width="17.85546875" style="4" customWidth="1"/>
    <col min="4090" max="4090" width="18.42578125" style="4" customWidth="1"/>
    <col min="4091" max="4091" width="9.140625" style="4"/>
    <col min="4092" max="4092" width="15" style="4" bestFit="1" customWidth="1"/>
    <col min="4093" max="4093" width="19.85546875" style="4" customWidth="1"/>
    <col min="4094" max="4094" width="14" style="4" bestFit="1" customWidth="1"/>
    <col min="4095" max="4095" width="15" style="4" bestFit="1" customWidth="1"/>
    <col min="4096" max="4340" width="9.140625" style="4"/>
    <col min="4341" max="4341" width="82.7109375" style="4" customWidth="1"/>
    <col min="4342" max="4342" width="17.85546875" style="4" customWidth="1"/>
    <col min="4343" max="4343" width="18.42578125" style="4" customWidth="1"/>
    <col min="4344" max="4344" width="9.140625" style="4"/>
    <col min="4345" max="4345" width="17.85546875" style="4" customWidth="1"/>
    <col min="4346" max="4346" width="18.42578125" style="4" customWidth="1"/>
    <col min="4347" max="4347" width="9.140625" style="4"/>
    <col min="4348" max="4348" width="15" style="4" bestFit="1" customWidth="1"/>
    <col min="4349" max="4349" width="19.85546875" style="4" customWidth="1"/>
    <col min="4350" max="4350" width="14" style="4" bestFit="1" customWidth="1"/>
    <col min="4351" max="4351" width="15" style="4" bestFit="1" customWidth="1"/>
    <col min="4352" max="4596" width="9.140625" style="4"/>
    <col min="4597" max="4597" width="82.7109375" style="4" customWidth="1"/>
    <col min="4598" max="4598" width="17.85546875" style="4" customWidth="1"/>
    <col min="4599" max="4599" width="18.42578125" style="4" customWidth="1"/>
    <col min="4600" max="4600" width="9.140625" style="4"/>
    <col min="4601" max="4601" width="17.85546875" style="4" customWidth="1"/>
    <col min="4602" max="4602" width="18.42578125" style="4" customWidth="1"/>
    <col min="4603" max="4603" width="9.140625" style="4"/>
    <col min="4604" max="4604" width="15" style="4" bestFit="1" customWidth="1"/>
    <col min="4605" max="4605" width="19.85546875" style="4" customWidth="1"/>
    <col min="4606" max="4606" width="14" style="4" bestFit="1" customWidth="1"/>
    <col min="4607" max="4607" width="15" style="4" bestFit="1" customWidth="1"/>
    <col min="4608" max="4852" width="9.140625" style="4"/>
    <col min="4853" max="4853" width="82.7109375" style="4" customWidth="1"/>
    <col min="4854" max="4854" width="17.85546875" style="4" customWidth="1"/>
    <col min="4855" max="4855" width="18.42578125" style="4" customWidth="1"/>
    <col min="4856" max="4856" width="9.140625" style="4"/>
    <col min="4857" max="4857" width="17.85546875" style="4" customWidth="1"/>
    <col min="4858" max="4858" width="18.42578125" style="4" customWidth="1"/>
    <col min="4859" max="4859" width="9.140625" style="4"/>
    <col min="4860" max="4860" width="15" style="4" bestFit="1" customWidth="1"/>
    <col min="4861" max="4861" width="19.85546875" style="4" customWidth="1"/>
    <col min="4862" max="4862" width="14" style="4" bestFit="1" customWidth="1"/>
    <col min="4863" max="4863" width="15" style="4" bestFit="1" customWidth="1"/>
    <col min="4864" max="5108" width="9.140625" style="4"/>
    <col min="5109" max="5109" width="82.7109375" style="4" customWidth="1"/>
    <col min="5110" max="5110" width="17.85546875" style="4" customWidth="1"/>
    <col min="5111" max="5111" width="18.42578125" style="4" customWidth="1"/>
    <col min="5112" max="5112" width="9.140625" style="4"/>
    <col min="5113" max="5113" width="17.85546875" style="4" customWidth="1"/>
    <col min="5114" max="5114" width="18.42578125" style="4" customWidth="1"/>
    <col min="5115" max="5115" width="9.140625" style="4"/>
    <col min="5116" max="5116" width="15" style="4" bestFit="1" customWidth="1"/>
    <col min="5117" max="5117" width="19.85546875" style="4" customWidth="1"/>
    <col min="5118" max="5118" width="14" style="4" bestFit="1" customWidth="1"/>
    <col min="5119" max="5119" width="15" style="4" bestFit="1" customWidth="1"/>
    <col min="5120" max="5364" width="9.140625" style="4"/>
    <col min="5365" max="5365" width="82.7109375" style="4" customWidth="1"/>
    <col min="5366" max="5366" width="17.85546875" style="4" customWidth="1"/>
    <col min="5367" max="5367" width="18.42578125" style="4" customWidth="1"/>
    <col min="5368" max="5368" width="9.140625" style="4"/>
    <col min="5369" max="5369" width="17.85546875" style="4" customWidth="1"/>
    <col min="5370" max="5370" width="18.42578125" style="4" customWidth="1"/>
    <col min="5371" max="5371" width="9.140625" style="4"/>
    <col min="5372" max="5372" width="15" style="4" bestFit="1" customWidth="1"/>
    <col min="5373" max="5373" width="19.85546875" style="4" customWidth="1"/>
    <col min="5374" max="5374" width="14" style="4" bestFit="1" customWidth="1"/>
    <col min="5375" max="5375" width="15" style="4" bestFit="1" customWidth="1"/>
    <col min="5376" max="5620" width="9.140625" style="4"/>
    <col min="5621" max="5621" width="82.7109375" style="4" customWidth="1"/>
    <col min="5622" max="5622" width="17.85546875" style="4" customWidth="1"/>
    <col min="5623" max="5623" width="18.42578125" style="4" customWidth="1"/>
    <col min="5624" max="5624" width="9.140625" style="4"/>
    <col min="5625" max="5625" width="17.85546875" style="4" customWidth="1"/>
    <col min="5626" max="5626" width="18.42578125" style="4" customWidth="1"/>
    <col min="5627" max="5627" width="9.140625" style="4"/>
    <col min="5628" max="5628" width="15" style="4" bestFit="1" customWidth="1"/>
    <col min="5629" max="5629" width="19.85546875" style="4" customWidth="1"/>
    <col min="5630" max="5630" width="14" style="4" bestFit="1" customWidth="1"/>
    <col min="5631" max="5631" width="15" style="4" bestFit="1" customWidth="1"/>
    <col min="5632" max="5876" width="9.140625" style="4"/>
    <col min="5877" max="5877" width="82.7109375" style="4" customWidth="1"/>
    <col min="5878" max="5878" width="17.85546875" style="4" customWidth="1"/>
    <col min="5879" max="5879" width="18.42578125" style="4" customWidth="1"/>
    <col min="5880" max="5880" width="9.140625" style="4"/>
    <col min="5881" max="5881" width="17.85546875" style="4" customWidth="1"/>
    <col min="5882" max="5882" width="18.42578125" style="4" customWidth="1"/>
    <col min="5883" max="5883" width="9.140625" style="4"/>
    <col min="5884" max="5884" width="15" style="4" bestFit="1" customWidth="1"/>
    <col min="5885" max="5885" width="19.85546875" style="4" customWidth="1"/>
    <col min="5886" max="5886" width="14" style="4" bestFit="1" customWidth="1"/>
    <col min="5887" max="5887" width="15" style="4" bestFit="1" customWidth="1"/>
    <col min="5888" max="6132" width="9.140625" style="4"/>
    <col min="6133" max="6133" width="82.7109375" style="4" customWidth="1"/>
    <col min="6134" max="6134" width="17.85546875" style="4" customWidth="1"/>
    <col min="6135" max="6135" width="18.42578125" style="4" customWidth="1"/>
    <col min="6136" max="6136" width="9.140625" style="4"/>
    <col min="6137" max="6137" width="17.85546875" style="4" customWidth="1"/>
    <col min="6138" max="6138" width="18.42578125" style="4" customWidth="1"/>
    <col min="6139" max="6139" width="9.140625" style="4"/>
    <col min="6140" max="6140" width="15" style="4" bestFit="1" customWidth="1"/>
    <col min="6141" max="6141" width="19.85546875" style="4" customWidth="1"/>
    <col min="6142" max="6142" width="14" style="4" bestFit="1" customWidth="1"/>
    <col min="6143" max="6143" width="15" style="4" bestFit="1" customWidth="1"/>
    <col min="6144" max="6388" width="9.140625" style="4"/>
    <col min="6389" max="6389" width="82.7109375" style="4" customWidth="1"/>
    <col min="6390" max="6390" width="17.85546875" style="4" customWidth="1"/>
    <col min="6391" max="6391" width="18.42578125" style="4" customWidth="1"/>
    <col min="6392" max="6392" width="9.140625" style="4"/>
    <col min="6393" max="6393" width="17.85546875" style="4" customWidth="1"/>
    <col min="6394" max="6394" width="18.42578125" style="4" customWidth="1"/>
    <col min="6395" max="6395" width="9.140625" style="4"/>
    <col min="6396" max="6396" width="15" style="4" bestFit="1" customWidth="1"/>
    <col min="6397" max="6397" width="19.85546875" style="4" customWidth="1"/>
    <col min="6398" max="6398" width="14" style="4" bestFit="1" customWidth="1"/>
    <col min="6399" max="6399" width="15" style="4" bestFit="1" customWidth="1"/>
    <col min="6400" max="6644" width="9.140625" style="4"/>
    <col min="6645" max="6645" width="82.7109375" style="4" customWidth="1"/>
    <col min="6646" max="6646" width="17.85546875" style="4" customWidth="1"/>
    <col min="6647" max="6647" width="18.42578125" style="4" customWidth="1"/>
    <col min="6648" max="6648" width="9.140625" style="4"/>
    <col min="6649" max="6649" width="17.85546875" style="4" customWidth="1"/>
    <col min="6650" max="6650" width="18.42578125" style="4" customWidth="1"/>
    <col min="6651" max="6651" width="9.140625" style="4"/>
    <col min="6652" max="6652" width="15" style="4" bestFit="1" customWidth="1"/>
    <col min="6653" max="6653" width="19.85546875" style="4" customWidth="1"/>
    <col min="6654" max="6654" width="14" style="4" bestFit="1" customWidth="1"/>
    <col min="6655" max="6655" width="15" style="4" bestFit="1" customWidth="1"/>
    <col min="6656" max="6900" width="9.140625" style="4"/>
    <col min="6901" max="6901" width="82.7109375" style="4" customWidth="1"/>
    <col min="6902" max="6902" width="17.85546875" style="4" customWidth="1"/>
    <col min="6903" max="6903" width="18.42578125" style="4" customWidth="1"/>
    <col min="6904" max="6904" width="9.140625" style="4"/>
    <col min="6905" max="6905" width="17.85546875" style="4" customWidth="1"/>
    <col min="6906" max="6906" width="18.42578125" style="4" customWidth="1"/>
    <col min="6907" max="6907" width="9.140625" style="4"/>
    <col min="6908" max="6908" width="15" style="4" bestFit="1" customWidth="1"/>
    <col min="6909" max="6909" width="19.85546875" style="4" customWidth="1"/>
    <col min="6910" max="6910" width="14" style="4" bestFit="1" customWidth="1"/>
    <col min="6911" max="6911" width="15" style="4" bestFit="1" customWidth="1"/>
    <col min="6912" max="7156" width="9.140625" style="4"/>
    <col min="7157" max="7157" width="82.7109375" style="4" customWidth="1"/>
    <col min="7158" max="7158" width="17.85546875" style="4" customWidth="1"/>
    <col min="7159" max="7159" width="18.42578125" style="4" customWidth="1"/>
    <col min="7160" max="7160" width="9.140625" style="4"/>
    <col min="7161" max="7161" width="17.85546875" style="4" customWidth="1"/>
    <col min="7162" max="7162" width="18.42578125" style="4" customWidth="1"/>
    <col min="7163" max="7163" width="9.140625" style="4"/>
    <col min="7164" max="7164" width="15" style="4" bestFit="1" customWidth="1"/>
    <col min="7165" max="7165" width="19.85546875" style="4" customWidth="1"/>
    <col min="7166" max="7166" width="14" style="4" bestFit="1" customWidth="1"/>
    <col min="7167" max="7167" width="15" style="4" bestFit="1" customWidth="1"/>
    <col min="7168" max="7412" width="9.140625" style="4"/>
    <col min="7413" max="7413" width="82.7109375" style="4" customWidth="1"/>
    <col min="7414" max="7414" width="17.85546875" style="4" customWidth="1"/>
    <col min="7415" max="7415" width="18.42578125" style="4" customWidth="1"/>
    <col min="7416" max="7416" width="9.140625" style="4"/>
    <col min="7417" max="7417" width="17.85546875" style="4" customWidth="1"/>
    <col min="7418" max="7418" width="18.42578125" style="4" customWidth="1"/>
    <col min="7419" max="7419" width="9.140625" style="4"/>
    <col min="7420" max="7420" width="15" style="4" bestFit="1" customWidth="1"/>
    <col min="7421" max="7421" width="19.85546875" style="4" customWidth="1"/>
    <col min="7422" max="7422" width="14" style="4" bestFit="1" customWidth="1"/>
    <col min="7423" max="7423" width="15" style="4" bestFit="1" customWidth="1"/>
    <col min="7424" max="7668" width="9.140625" style="4"/>
    <col min="7669" max="7669" width="82.7109375" style="4" customWidth="1"/>
    <col min="7670" max="7670" width="17.85546875" style="4" customWidth="1"/>
    <col min="7671" max="7671" width="18.42578125" style="4" customWidth="1"/>
    <col min="7672" max="7672" width="9.140625" style="4"/>
    <col min="7673" max="7673" width="17.85546875" style="4" customWidth="1"/>
    <col min="7674" max="7674" width="18.42578125" style="4" customWidth="1"/>
    <col min="7675" max="7675" width="9.140625" style="4"/>
    <col min="7676" max="7676" width="15" style="4" bestFit="1" customWidth="1"/>
    <col min="7677" max="7677" width="19.85546875" style="4" customWidth="1"/>
    <col min="7678" max="7678" width="14" style="4" bestFit="1" customWidth="1"/>
    <col min="7679" max="7679" width="15" style="4" bestFit="1" customWidth="1"/>
    <col min="7680" max="7924" width="9.140625" style="4"/>
    <col min="7925" max="7925" width="82.7109375" style="4" customWidth="1"/>
    <col min="7926" max="7926" width="17.85546875" style="4" customWidth="1"/>
    <col min="7927" max="7927" width="18.42578125" style="4" customWidth="1"/>
    <col min="7928" max="7928" width="9.140625" style="4"/>
    <col min="7929" max="7929" width="17.85546875" style="4" customWidth="1"/>
    <col min="7930" max="7930" width="18.42578125" style="4" customWidth="1"/>
    <col min="7931" max="7931" width="9.140625" style="4"/>
    <col min="7932" max="7932" width="15" style="4" bestFit="1" customWidth="1"/>
    <col min="7933" max="7933" width="19.85546875" style="4" customWidth="1"/>
    <col min="7934" max="7934" width="14" style="4" bestFit="1" customWidth="1"/>
    <col min="7935" max="7935" width="15" style="4" bestFit="1" customWidth="1"/>
    <col min="7936" max="8180" width="9.140625" style="4"/>
    <col min="8181" max="8181" width="82.7109375" style="4" customWidth="1"/>
    <col min="8182" max="8182" width="17.85546875" style="4" customWidth="1"/>
    <col min="8183" max="8183" width="18.42578125" style="4" customWidth="1"/>
    <col min="8184" max="8184" width="9.140625" style="4"/>
    <col min="8185" max="8185" width="17.85546875" style="4" customWidth="1"/>
    <col min="8186" max="8186" width="18.42578125" style="4" customWidth="1"/>
    <col min="8187" max="8187" width="9.140625" style="4"/>
    <col min="8188" max="8188" width="15" style="4" bestFit="1" customWidth="1"/>
    <col min="8189" max="8189" width="19.85546875" style="4" customWidth="1"/>
    <col min="8190" max="8190" width="14" style="4" bestFit="1" customWidth="1"/>
    <col min="8191" max="8191" width="15" style="4" bestFit="1" customWidth="1"/>
    <col min="8192" max="8436" width="9.140625" style="4"/>
    <col min="8437" max="8437" width="82.7109375" style="4" customWidth="1"/>
    <col min="8438" max="8438" width="17.85546875" style="4" customWidth="1"/>
    <col min="8439" max="8439" width="18.42578125" style="4" customWidth="1"/>
    <col min="8440" max="8440" width="9.140625" style="4"/>
    <col min="8441" max="8441" width="17.85546875" style="4" customWidth="1"/>
    <col min="8442" max="8442" width="18.42578125" style="4" customWidth="1"/>
    <col min="8443" max="8443" width="9.140625" style="4"/>
    <col min="8444" max="8444" width="15" style="4" bestFit="1" customWidth="1"/>
    <col min="8445" max="8445" width="19.85546875" style="4" customWidth="1"/>
    <col min="8446" max="8446" width="14" style="4" bestFit="1" customWidth="1"/>
    <col min="8447" max="8447" width="15" style="4" bestFit="1" customWidth="1"/>
    <col min="8448" max="8692" width="9.140625" style="4"/>
    <col min="8693" max="8693" width="82.7109375" style="4" customWidth="1"/>
    <col min="8694" max="8694" width="17.85546875" style="4" customWidth="1"/>
    <col min="8695" max="8695" width="18.42578125" style="4" customWidth="1"/>
    <col min="8696" max="8696" width="9.140625" style="4"/>
    <col min="8697" max="8697" width="17.85546875" style="4" customWidth="1"/>
    <col min="8698" max="8698" width="18.42578125" style="4" customWidth="1"/>
    <col min="8699" max="8699" width="9.140625" style="4"/>
    <col min="8700" max="8700" width="15" style="4" bestFit="1" customWidth="1"/>
    <col min="8701" max="8701" width="19.85546875" style="4" customWidth="1"/>
    <col min="8702" max="8702" width="14" style="4" bestFit="1" customWidth="1"/>
    <col min="8703" max="8703" width="15" style="4" bestFit="1" customWidth="1"/>
    <col min="8704" max="8948" width="9.140625" style="4"/>
    <col min="8949" max="8949" width="82.7109375" style="4" customWidth="1"/>
    <col min="8950" max="8950" width="17.85546875" style="4" customWidth="1"/>
    <col min="8951" max="8951" width="18.42578125" style="4" customWidth="1"/>
    <col min="8952" max="8952" width="9.140625" style="4"/>
    <col min="8953" max="8953" width="17.85546875" style="4" customWidth="1"/>
    <col min="8954" max="8954" width="18.42578125" style="4" customWidth="1"/>
    <col min="8955" max="8955" width="9.140625" style="4"/>
    <col min="8956" max="8956" width="15" style="4" bestFit="1" customWidth="1"/>
    <col min="8957" max="8957" width="19.85546875" style="4" customWidth="1"/>
    <col min="8958" max="8958" width="14" style="4" bestFit="1" customWidth="1"/>
    <col min="8959" max="8959" width="15" style="4" bestFit="1" customWidth="1"/>
    <col min="8960" max="9204" width="9.140625" style="4"/>
    <col min="9205" max="9205" width="82.7109375" style="4" customWidth="1"/>
    <col min="9206" max="9206" width="17.85546875" style="4" customWidth="1"/>
    <col min="9207" max="9207" width="18.42578125" style="4" customWidth="1"/>
    <col min="9208" max="9208" width="9.140625" style="4"/>
    <col min="9209" max="9209" width="17.85546875" style="4" customWidth="1"/>
    <col min="9210" max="9210" width="18.42578125" style="4" customWidth="1"/>
    <col min="9211" max="9211" width="9.140625" style="4"/>
    <col min="9212" max="9212" width="15" style="4" bestFit="1" customWidth="1"/>
    <col min="9213" max="9213" width="19.85546875" style="4" customWidth="1"/>
    <col min="9214" max="9214" width="14" style="4" bestFit="1" customWidth="1"/>
    <col min="9215" max="9215" width="15" style="4" bestFit="1" customWidth="1"/>
    <col min="9216" max="9460" width="9.140625" style="4"/>
    <col min="9461" max="9461" width="82.7109375" style="4" customWidth="1"/>
    <col min="9462" max="9462" width="17.85546875" style="4" customWidth="1"/>
    <col min="9463" max="9463" width="18.42578125" style="4" customWidth="1"/>
    <col min="9464" max="9464" width="9.140625" style="4"/>
    <col min="9465" max="9465" width="17.85546875" style="4" customWidth="1"/>
    <col min="9466" max="9466" width="18.42578125" style="4" customWidth="1"/>
    <col min="9467" max="9467" width="9.140625" style="4"/>
    <col min="9468" max="9468" width="15" style="4" bestFit="1" customWidth="1"/>
    <col min="9469" max="9469" width="19.85546875" style="4" customWidth="1"/>
    <col min="9470" max="9470" width="14" style="4" bestFit="1" customWidth="1"/>
    <col min="9471" max="9471" width="15" style="4" bestFit="1" customWidth="1"/>
    <col min="9472" max="9716" width="9.140625" style="4"/>
    <col min="9717" max="9717" width="82.7109375" style="4" customWidth="1"/>
    <col min="9718" max="9718" width="17.85546875" style="4" customWidth="1"/>
    <col min="9719" max="9719" width="18.42578125" style="4" customWidth="1"/>
    <col min="9720" max="9720" width="9.140625" style="4"/>
    <col min="9721" max="9721" width="17.85546875" style="4" customWidth="1"/>
    <col min="9722" max="9722" width="18.42578125" style="4" customWidth="1"/>
    <col min="9723" max="9723" width="9.140625" style="4"/>
    <col min="9724" max="9724" width="15" style="4" bestFit="1" customWidth="1"/>
    <col min="9725" max="9725" width="19.85546875" style="4" customWidth="1"/>
    <col min="9726" max="9726" width="14" style="4" bestFit="1" customWidth="1"/>
    <col min="9727" max="9727" width="15" style="4" bestFit="1" customWidth="1"/>
    <col min="9728" max="9972" width="9.140625" style="4"/>
    <col min="9973" max="9973" width="82.7109375" style="4" customWidth="1"/>
    <col min="9974" max="9974" width="17.85546875" style="4" customWidth="1"/>
    <col min="9975" max="9975" width="18.42578125" style="4" customWidth="1"/>
    <col min="9976" max="9976" width="9.140625" style="4"/>
    <col min="9977" max="9977" width="17.85546875" style="4" customWidth="1"/>
    <col min="9978" max="9978" width="18.42578125" style="4" customWidth="1"/>
    <col min="9979" max="9979" width="9.140625" style="4"/>
    <col min="9980" max="9980" width="15" style="4" bestFit="1" customWidth="1"/>
    <col min="9981" max="9981" width="19.85546875" style="4" customWidth="1"/>
    <col min="9982" max="9982" width="14" style="4" bestFit="1" customWidth="1"/>
    <col min="9983" max="9983" width="15" style="4" bestFit="1" customWidth="1"/>
    <col min="9984" max="10228" width="9.140625" style="4"/>
    <col min="10229" max="10229" width="82.7109375" style="4" customWidth="1"/>
    <col min="10230" max="10230" width="17.85546875" style="4" customWidth="1"/>
    <col min="10231" max="10231" width="18.42578125" style="4" customWidth="1"/>
    <col min="10232" max="10232" width="9.140625" style="4"/>
    <col min="10233" max="10233" width="17.85546875" style="4" customWidth="1"/>
    <col min="10234" max="10234" width="18.42578125" style="4" customWidth="1"/>
    <col min="10235" max="10235" width="9.140625" style="4"/>
    <col min="10236" max="10236" width="15" style="4" bestFit="1" customWidth="1"/>
    <col min="10237" max="10237" width="19.85546875" style="4" customWidth="1"/>
    <col min="10238" max="10238" width="14" style="4" bestFit="1" customWidth="1"/>
    <col min="10239" max="10239" width="15" style="4" bestFit="1" customWidth="1"/>
    <col min="10240" max="10484" width="9.140625" style="4"/>
    <col min="10485" max="10485" width="82.7109375" style="4" customWidth="1"/>
    <col min="10486" max="10486" width="17.85546875" style="4" customWidth="1"/>
    <col min="10487" max="10487" width="18.42578125" style="4" customWidth="1"/>
    <col min="10488" max="10488" width="9.140625" style="4"/>
    <col min="10489" max="10489" width="17.85546875" style="4" customWidth="1"/>
    <col min="10490" max="10490" width="18.42578125" style="4" customWidth="1"/>
    <col min="10491" max="10491" width="9.140625" style="4"/>
    <col min="10492" max="10492" width="15" style="4" bestFit="1" customWidth="1"/>
    <col min="10493" max="10493" width="19.85546875" style="4" customWidth="1"/>
    <col min="10494" max="10494" width="14" style="4" bestFit="1" customWidth="1"/>
    <col min="10495" max="10495" width="15" style="4" bestFit="1" customWidth="1"/>
    <col min="10496" max="10740" width="9.140625" style="4"/>
    <col min="10741" max="10741" width="82.7109375" style="4" customWidth="1"/>
    <col min="10742" max="10742" width="17.85546875" style="4" customWidth="1"/>
    <col min="10743" max="10743" width="18.42578125" style="4" customWidth="1"/>
    <col min="10744" max="10744" width="9.140625" style="4"/>
    <col min="10745" max="10745" width="17.85546875" style="4" customWidth="1"/>
    <col min="10746" max="10746" width="18.42578125" style="4" customWidth="1"/>
    <col min="10747" max="10747" width="9.140625" style="4"/>
    <col min="10748" max="10748" width="15" style="4" bestFit="1" customWidth="1"/>
    <col min="10749" max="10749" width="19.85546875" style="4" customWidth="1"/>
    <col min="10750" max="10750" width="14" style="4" bestFit="1" customWidth="1"/>
    <col min="10751" max="10751" width="15" style="4" bestFit="1" customWidth="1"/>
    <col min="10752" max="10996" width="9.140625" style="4"/>
    <col min="10997" max="10997" width="82.7109375" style="4" customWidth="1"/>
    <col min="10998" max="10998" width="17.85546875" style="4" customWidth="1"/>
    <col min="10999" max="10999" width="18.42578125" style="4" customWidth="1"/>
    <col min="11000" max="11000" width="9.140625" style="4"/>
    <col min="11001" max="11001" width="17.85546875" style="4" customWidth="1"/>
    <col min="11002" max="11002" width="18.42578125" style="4" customWidth="1"/>
    <col min="11003" max="11003" width="9.140625" style="4"/>
    <col min="11004" max="11004" width="15" style="4" bestFit="1" customWidth="1"/>
    <col min="11005" max="11005" width="19.85546875" style="4" customWidth="1"/>
    <col min="11006" max="11006" width="14" style="4" bestFit="1" customWidth="1"/>
    <col min="11007" max="11007" width="15" style="4" bestFit="1" customWidth="1"/>
    <col min="11008" max="11252" width="9.140625" style="4"/>
    <col min="11253" max="11253" width="82.7109375" style="4" customWidth="1"/>
    <col min="11254" max="11254" width="17.85546875" style="4" customWidth="1"/>
    <col min="11255" max="11255" width="18.42578125" style="4" customWidth="1"/>
    <col min="11256" max="11256" width="9.140625" style="4"/>
    <col min="11257" max="11257" width="17.85546875" style="4" customWidth="1"/>
    <col min="11258" max="11258" width="18.42578125" style="4" customWidth="1"/>
    <col min="11259" max="11259" width="9.140625" style="4"/>
    <col min="11260" max="11260" width="15" style="4" bestFit="1" customWidth="1"/>
    <col min="11261" max="11261" width="19.85546875" style="4" customWidth="1"/>
    <col min="11262" max="11262" width="14" style="4" bestFit="1" customWidth="1"/>
    <col min="11263" max="11263" width="15" style="4" bestFit="1" customWidth="1"/>
    <col min="11264" max="11508" width="9.140625" style="4"/>
    <col min="11509" max="11509" width="82.7109375" style="4" customWidth="1"/>
    <col min="11510" max="11510" width="17.85546875" style="4" customWidth="1"/>
    <col min="11511" max="11511" width="18.42578125" style="4" customWidth="1"/>
    <col min="11512" max="11512" width="9.140625" style="4"/>
    <col min="11513" max="11513" width="17.85546875" style="4" customWidth="1"/>
    <col min="11514" max="11514" width="18.42578125" style="4" customWidth="1"/>
    <col min="11515" max="11515" width="9.140625" style="4"/>
    <col min="11516" max="11516" width="15" style="4" bestFit="1" customWidth="1"/>
    <col min="11517" max="11517" width="19.85546875" style="4" customWidth="1"/>
    <col min="11518" max="11518" width="14" style="4" bestFit="1" customWidth="1"/>
    <col min="11519" max="11519" width="15" style="4" bestFit="1" customWidth="1"/>
    <col min="11520" max="11764" width="9.140625" style="4"/>
    <col min="11765" max="11765" width="82.7109375" style="4" customWidth="1"/>
    <col min="11766" max="11766" width="17.85546875" style="4" customWidth="1"/>
    <col min="11767" max="11767" width="18.42578125" style="4" customWidth="1"/>
    <col min="11768" max="11768" width="9.140625" style="4"/>
    <col min="11769" max="11769" width="17.85546875" style="4" customWidth="1"/>
    <col min="11770" max="11770" width="18.42578125" style="4" customWidth="1"/>
    <col min="11771" max="11771" width="9.140625" style="4"/>
    <col min="11772" max="11772" width="15" style="4" bestFit="1" customWidth="1"/>
    <col min="11773" max="11773" width="19.85546875" style="4" customWidth="1"/>
    <col min="11774" max="11774" width="14" style="4" bestFit="1" customWidth="1"/>
    <col min="11775" max="11775" width="15" style="4" bestFit="1" customWidth="1"/>
    <col min="11776" max="12020" width="9.140625" style="4"/>
    <col min="12021" max="12021" width="82.7109375" style="4" customWidth="1"/>
    <col min="12022" max="12022" width="17.85546875" style="4" customWidth="1"/>
    <col min="12023" max="12023" width="18.42578125" style="4" customWidth="1"/>
    <col min="12024" max="12024" width="9.140625" style="4"/>
    <col min="12025" max="12025" width="17.85546875" style="4" customWidth="1"/>
    <col min="12026" max="12026" width="18.42578125" style="4" customWidth="1"/>
    <col min="12027" max="12027" width="9.140625" style="4"/>
    <col min="12028" max="12028" width="15" style="4" bestFit="1" customWidth="1"/>
    <col min="12029" max="12029" width="19.85546875" style="4" customWidth="1"/>
    <col min="12030" max="12030" width="14" style="4" bestFit="1" customWidth="1"/>
    <col min="12031" max="12031" width="15" style="4" bestFit="1" customWidth="1"/>
    <col min="12032" max="12276" width="9.140625" style="4"/>
    <col min="12277" max="12277" width="82.7109375" style="4" customWidth="1"/>
    <col min="12278" max="12278" width="17.85546875" style="4" customWidth="1"/>
    <col min="12279" max="12279" width="18.42578125" style="4" customWidth="1"/>
    <col min="12280" max="12280" width="9.140625" style="4"/>
    <col min="12281" max="12281" width="17.85546875" style="4" customWidth="1"/>
    <col min="12282" max="12282" width="18.42578125" style="4" customWidth="1"/>
    <col min="12283" max="12283" width="9.140625" style="4"/>
    <col min="12284" max="12284" width="15" style="4" bestFit="1" customWidth="1"/>
    <col min="12285" max="12285" width="19.85546875" style="4" customWidth="1"/>
    <col min="12286" max="12286" width="14" style="4" bestFit="1" customWidth="1"/>
    <col min="12287" max="12287" width="15" style="4" bestFit="1" customWidth="1"/>
    <col min="12288" max="12532" width="9.140625" style="4"/>
    <col min="12533" max="12533" width="82.7109375" style="4" customWidth="1"/>
    <col min="12534" max="12534" width="17.85546875" style="4" customWidth="1"/>
    <col min="12535" max="12535" width="18.42578125" style="4" customWidth="1"/>
    <col min="12536" max="12536" width="9.140625" style="4"/>
    <col min="12537" max="12537" width="17.85546875" style="4" customWidth="1"/>
    <col min="12538" max="12538" width="18.42578125" style="4" customWidth="1"/>
    <col min="12539" max="12539" width="9.140625" style="4"/>
    <col min="12540" max="12540" width="15" style="4" bestFit="1" customWidth="1"/>
    <col min="12541" max="12541" width="19.85546875" style="4" customWidth="1"/>
    <col min="12542" max="12542" width="14" style="4" bestFit="1" customWidth="1"/>
    <col min="12543" max="12543" width="15" style="4" bestFit="1" customWidth="1"/>
    <col min="12544" max="12788" width="9.140625" style="4"/>
    <col min="12789" max="12789" width="82.7109375" style="4" customWidth="1"/>
    <col min="12790" max="12790" width="17.85546875" style="4" customWidth="1"/>
    <col min="12791" max="12791" width="18.42578125" style="4" customWidth="1"/>
    <col min="12792" max="12792" width="9.140625" style="4"/>
    <col min="12793" max="12793" width="17.85546875" style="4" customWidth="1"/>
    <col min="12794" max="12794" width="18.42578125" style="4" customWidth="1"/>
    <col min="12795" max="12795" width="9.140625" style="4"/>
    <col min="12796" max="12796" width="15" style="4" bestFit="1" customWidth="1"/>
    <col min="12797" max="12797" width="19.85546875" style="4" customWidth="1"/>
    <col min="12798" max="12798" width="14" style="4" bestFit="1" customWidth="1"/>
    <col min="12799" max="12799" width="15" style="4" bestFit="1" customWidth="1"/>
    <col min="12800" max="13044" width="9.140625" style="4"/>
    <col min="13045" max="13045" width="82.7109375" style="4" customWidth="1"/>
    <col min="13046" max="13046" width="17.85546875" style="4" customWidth="1"/>
    <col min="13047" max="13047" width="18.42578125" style="4" customWidth="1"/>
    <col min="13048" max="13048" width="9.140625" style="4"/>
    <col min="13049" max="13049" width="17.85546875" style="4" customWidth="1"/>
    <col min="13050" max="13050" width="18.42578125" style="4" customWidth="1"/>
    <col min="13051" max="13051" width="9.140625" style="4"/>
    <col min="13052" max="13052" width="15" style="4" bestFit="1" customWidth="1"/>
    <col min="13053" max="13053" width="19.85546875" style="4" customWidth="1"/>
    <col min="13054" max="13054" width="14" style="4" bestFit="1" customWidth="1"/>
    <col min="13055" max="13055" width="15" style="4" bestFit="1" customWidth="1"/>
    <col min="13056" max="13300" width="9.140625" style="4"/>
    <col min="13301" max="13301" width="82.7109375" style="4" customWidth="1"/>
    <col min="13302" max="13302" width="17.85546875" style="4" customWidth="1"/>
    <col min="13303" max="13303" width="18.42578125" style="4" customWidth="1"/>
    <col min="13304" max="13304" width="9.140625" style="4"/>
    <col min="13305" max="13305" width="17.85546875" style="4" customWidth="1"/>
    <col min="13306" max="13306" width="18.42578125" style="4" customWidth="1"/>
    <col min="13307" max="13307" width="9.140625" style="4"/>
    <col min="13308" max="13308" width="15" style="4" bestFit="1" customWidth="1"/>
    <col min="13309" max="13309" width="19.85546875" style="4" customWidth="1"/>
    <col min="13310" max="13310" width="14" style="4" bestFit="1" customWidth="1"/>
    <col min="13311" max="13311" width="15" style="4" bestFit="1" customWidth="1"/>
    <col min="13312" max="13556" width="9.140625" style="4"/>
    <col min="13557" max="13557" width="82.7109375" style="4" customWidth="1"/>
    <col min="13558" max="13558" width="17.85546875" style="4" customWidth="1"/>
    <col min="13559" max="13559" width="18.42578125" style="4" customWidth="1"/>
    <col min="13560" max="13560" width="9.140625" style="4"/>
    <col min="13561" max="13561" width="17.85546875" style="4" customWidth="1"/>
    <col min="13562" max="13562" width="18.42578125" style="4" customWidth="1"/>
    <col min="13563" max="13563" width="9.140625" style="4"/>
    <col min="13564" max="13564" width="15" style="4" bestFit="1" customWidth="1"/>
    <col min="13565" max="13565" width="19.85546875" style="4" customWidth="1"/>
    <col min="13566" max="13566" width="14" style="4" bestFit="1" customWidth="1"/>
    <col min="13567" max="13567" width="15" style="4" bestFit="1" customWidth="1"/>
    <col min="13568" max="13812" width="9.140625" style="4"/>
    <col min="13813" max="13813" width="82.7109375" style="4" customWidth="1"/>
    <col min="13814" max="13814" width="17.85546875" style="4" customWidth="1"/>
    <col min="13815" max="13815" width="18.42578125" style="4" customWidth="1"/>
    <col min="13816" max="13816" width="9.140625" style="4"/>
    <col min="13817" max="13817" width="17.85546875" style="4" customWidth="1"/>
    <col min="13818" max="13818" width="18.42578125" style="4" customWidth="1"/>
    <col min="13819" max="13819" width="9.140625" style="4"/>
    <col min="13820" max="13820" width="15" style="4" bestFit="1" customWidth="1"/>
    <col min="13821" max="13821" width="19.85546875" style="4" customWidth="1"/>
    <col min="13822" max="13822" width="14" style="4" bestFit="1" customWidth="1"/>
    <col min="13823" max="13823" width="15" style="4" bestFit="1" customWidth="1"/>
    <col min="13824" max="14068" width="9.140625" style="4"/>
    <col min="14069" max="14069" width="82.7109375" style="4" customWidth="1"/>
    <col min="14070" max="14070" width="17.85546875" style="4" customWidth="1"/>
    <col min="14071" max="14071" width="18.42578125" style="4" customWidth="1"/>
    <col min="14072" max="14072" width="9.140625" style="4"/>
    <col min="14073" max="14073" width="17.85546875" style="4" customWidth="1"/>
    <col min="14074" max="14074" width="18.42578125" style="4" customWidth="1"/>
    <col min="14075" max="14075" width="9.140625" style="4"/>
    <col min="14076" max="14076" width="15" style="4" bestFit="1" customWidth="1"/>
    <col min="14077" max="14077" width="19.85546875" style="4" customWidth="1"/>
    <col min="14078" max="14078" width="14" style="4" bestFit="1" customWidth="1"/>
    <col min="14079" max="14079" width="15" style="4" bestFit="1" customWidth="1"/>
    <col min="14080" max="14324" width="9.140625" style="4"/>
    <col min="14325" max="14325" width="82.7109375" style="4" customWidth="1"/>
    <col min="14326" max="14326" width="17.85546875" style="4" customWidth="1"/>
    <col min="14327" max="14327" width="18.42578125" style="4" customWidth="1"/>
    <col min="14328" max="14328" width="9.140625" style="4"/>
    <col min="14329" max="14329" width="17.85546875" style="4" customWidth="1"/>
    <col min="14330" max="14330" width="18.42578125" style="4" customWidth="1"/>
    <col min="14331" max="14331" width="9.140625" style="4"/>
    <col min="14332" max="14332" width="15" style="4" bestFit="1" customWidth="1"/>
    <col min="14333" max="14333" width="19.85546875" style="4" customWidth="1"/>
    <col min="14334" max="14334" width="14" style="4" bestFit="1" customWidth="1"/>
    <col min="14335" max="14335" width="15" style="4" bestFit="1" customWidth="1"/>
    <col min="14336" max="14580" width="9.140625" style="4"/>
    <col min="14581" max="14581" width="82.7109375" style="4" customWidth="1"/>
    <col min="14582" max="14582" width="17.85546875" style="4" customWidth="1"/>
    <col min="14583" max="14583" width="18.42578125" style="4" customWidth="1"/>
    <col min="14584" max="14584" width="9.140625" style="4"/>
    <col min="14585" max="14585" width="17.85546875" style="4" customWidth="1"/>
    <col min="14586" max="14586" width="18.42578125" style="4" customWidth="1"/>
    <col min="14587" max="14587" width="9.140625" style="4"/>
    <col min="14588" max="14588" width="15" style="4" bestFit="1" customWidth="1"/>
    <col min="14589" max="14589" width="19.85546875" style="4" customWidth="1"/>
    <col min="14590" max="14590" width="14" style="4" bestFit="1" customWidth="1"/>
    <col min="14591" max="14591" width="15" style="4" bestFit="1" customWidth="1"/>
    <col min="14592" max="14836" width="9.140625" style="4"/>
    <col min="14837" max="14837" width="82.7109375" style="4" customWidth="1"/>
    <col min="14838" max="14838" width="17.85546875" style="4" customWidth="1"/>
    <col min="14839" max="14839" width="18.42578125" style="4" customWidth="1"/>
    <col min="14840" max="14840" width="9.140625" style="4"/>
    <col min="14841" max="14841" width="17.85546875" style="4" customWidth="1"/>
    <col min="14842" max="14842" width="18.42578125" style="4" customWidth="1"/>
    <col min="14843" max="14843" width="9.140625" style="4"/>
    <col min="14844" max="14844" width="15" style="4" bestFit="1" customWidth="1"/>
    <col min="14845" max="14845" width="19.85546875" style="4" customWidth="1"/>
    <col min="14846" max="14846" width="14" style="4" bestFit="1" customWidth="1"/>
    <col min="14847" max="14847" width="15" style="4" bestFit="1" customWidth="1"/>
    <col min="14848" max="15092" width="9.140625" style="4"/>
    <col min="15093" max="15093" width="82.7109375" style="4" customWidth="1"/>
    <col min="15094" max="15094" width="17.85546875" style="4" customWidth="1"/>
    <col min="15095" max="15095" width="18.42578125" style="4" customWidth="1"/>
    <col min="15096" max="15096" width="9.140625" style="4"/>
    <col min="15097" max="15097" width="17.85546875" style="4" customWidth="1"/>
    <col min="15098" max="15098" width="18.42578125" style="4" customWidth="1"/>
    <col min="15099" max="15099" width="9.140625" style="4"/>
    <col min="15100" max="15100" width="15" style="4" bestFit="1" customWidth="1"/>
    <col min="15101" max="15101" width="19.85546875" style="4" customWidth="1"/>
    <col min="15102" max="15102" width="14" style="4" bestFit="1" customWidth="1"/>
    <col min="15103" max="15103" width="15" style="4" bestFit="1" customWidth="1"/>
    <col min="15104" max="15348" width="9.140625" style="4"/>
    <col min="15349" max="15349" width="82.7109375" style="4" customWidth="1"/>
    <col min="15350" max="15350" width="17.85546875" style="4" customWidth="1"/>
    <col min="15351" max="15351" width="18.42578125" style="4" customWidth="1"/>
    <col min="15352" max="15352" width="9.140625" style="4"/>
    <col min="15353" max="15353" width="17.85546875" style="4" customWidth="1"/>
    <col min="15354" max="15354" width="18.42578125" style="4" customWidth="1"/>
    <col min="15355" max="15355" width="9.140625" style="4"/>
    <col min="15356" max="15356" width="15" style="4" bestFit="1" customWidth="1"/>
    <col min="15357" max="15357" width="19.85546875" style="4" customWidth="1"/>
    <col min="15358" max="15358" width="14" style="4" bestFit="1" customWidth="1"/>
    <col min="15359" max="15359" width="15" style="4" bestFit="1" customWidth="1"/>
    <col min="15360" max="15604" width="9.140625" style="4"/>
    <col min="15605" max="15605" width="82.7109375" style="4" customWidth="1"/>
    <col min="15606" max="15606" width="17.85546875" style="4" customWidth="1"/>
    <col min="15607" max="15607" width="18.42578125" style="4" customWidth="1"/>
    <col min="15608" max="15608" width="9.140625" style="4"/>
    <col min="15609" max="15609" width="17.85546875" style="4" customWidth="1"/>
    <col min="15610" max="15610" width="18.42578125" style="4" customWidth="1"/>
    <col min="15611" max="15611" width="9.140625" style="4"/>
    <col min="15612" max="15612" width="15" style="4" bestFit="1" customWidth="1"/>
    <col min="15613" max="15613" width="19.85546875" style="4" customWidth="1"/>
    <col min="15614" max="15614" width="14" style="4" bestFit="1" customWidth="1"/>
    <col min="15615" max="15615" width="15" style="4" bestFit="1" customWidth="1"/>
    <col min="15616" max="15860" width="9.140625" style="4"/>
    <col min="15861" max="15861" width="82.7109375" style="4" customWidth="1"/>
    <col min="15862" max="15862" width="17.85546875" style="4" customWidth="1"/>
    <col min="15863" max="15863" width="18.42578125" style="4" customWidth="1"/>
    <col min="15864" max="15864" width="9.140625" style="4"/>
    <col min="15865" max="15865" width="17.85546875" style="4" customWidth="1"/>
    <col min="15866" max="15866" width="18.42578125" style="4" customWidth="1"/>
    <col min="15867" max="15867" width="9.140625" style="4"/>
    <col min="15868" max="15868" width="15" style="4" bestFit="1" customWidth="1"/>
    <col min="15869" max="15869" width="19.85546875" style="4" customWidth="1"/>
    <col min="15870" max="15870" width="14" style="4" bestFit="1" customWidth="1"/>
    <col min="15871" max="15871" width="15" style="4" bestFit="1" customWidth="1"/>
    <col min="15872" max="16116" width="9.140625" style="4"/>
    <col min="16117" max="16117" width="82.7109375" style="4" customWidth="1"/>
    <col min="16118" max="16118" width="17.85546875" style="4" customWidth="1"/>
    <col min="16119" max="16119" width="18.42578125" style="4" customWidth="1"/>
    <col min="16120" max="16120" width="9.140625" style="4"/>
    <col min="16121" max="16121" width="17.85546875" style="4" customWidth="1"/>
    <col min="16122" max="16122" width="18.42578125" style="4" customWidth="1"/>
    <col min="16123" max="16123" width="9.140625" style="4"/>
    <col min="16124" max="16124" width="15" style="4" bestFit="1" customWidth="1"/>
    <col min="16125" max="16125" width="19.85546875" style="4" customWidth="1"/>
    <col min="16126" max="16126" width="14" style="4" bestFit="1" customWidth="1"/>
    <col min="16127" max="16127" width="15" style="4" bestFit="1" customWidth="1"/>
    <col min="16128" max="16384" width="9.140625" style="4"/>
  </cols>
  <sheetData>
    <row r="1" spans="1:3" ht="15" x14ac:dyDescent="0.25">
      <c r="A1" s="1"/>
      <c r="B1" s="2"/>
      <c r="C1" s="3"/>
    </row>
    <row r="2" spans="1:3" ht="15" x14ac:dyDescent="0.25">
      <c r="A2" s="5" t="s">
        <v>0</v>
      </c>
      <c r="B2" s="5"/>
      <c r="C2" s="5"/>
    </row>
    <row r="3" spans="1:3" ht="15" x14ac:dyDescent="0.25">
      <c r="A3" s="5" t="s">
        <v>1</v>
      </c>
      <c r="B3" s="5"/>
      <c r="C3" s="5"/>
    </row>
    <row r="4" spans="1:3" ht="15" x14ac:dyDescent="0.25">
      <c r="A4" s="5" t="s">
        <v>2</v>
      </c>
      <c r="B4" s="5"/>
      <c r="C4" s="5"/>
    </row>
    <row r="5" spans="1:3" ht="15" x14ac:dyDescent="0.25">
      <c r="A5" s="6"/>
      <c r="B5" s="7" t="s">
        <v>3</v>
      </c>
      <c r="C5" s="6"/>
    </row>
    <row r="6" spans="1:3" ht="15" x14ac:dyDescent="0.25">
      <c r="A6" s="8"/>
      <c r="B6" s="8"/>
      <c r="C6" s="8"/>
    </row>
    <row r="7" spans="1:3" ht="15" x14ac:dyDescent="0.25">
      <c r="A7" s="9"/>
      <c r="B7" s="10" t="s">
        <v>4</v>
      </c>
      <c r="C7" s="10"/>
    </row>
    <row r="8" spans="1:3" ht="15" x14ac:dyDescent="0.25">
      <c r="A8" s="9"/>
      <c r="B8" s="11" t="s">
        <v>5</v>
      </c>
      <c r="C8" s="11" t="s">
        <v>6</v>
      </c>
    </row>
    <row r="9" spans="1:3" ht="15" x14ac:dyDescent="0.25">
      <c r="A9" s="12" t="s">
        <v>7</v>
      </c>
      <c r="B9" s="13"/>
      <c r="C9" s="14"/>
    </row>
    <row r="10" spans="1:3" ht="15" x14ac:dyDescent="0.25">
      <c r="A10" s="15" t="s">
        <v>8</v>
      </c>
      <c r="B10" s="13"/>
      <c r="C10" s="14">
        <f>C11+C12+C17+C22+C23+C24</f>
        <v>53986600</v>
      </c>
    </row>
    <row r="11" spans="1:3" ht="15" x14ac:dyDescent="0.25">
      <c r="A11" s="16" t="s">
        <v>9</v>
      </c>
      <c r="B11" s="17">
        <v>37000000</v>
      </c>
      <c r="C11" s="14">
        <f>B11</f>
        <v>37000000</v>
      </c>
    </row>
    <row r="12" spans="1:3" ht="15" x14ac:dyDescent="0.25">
      <c r="A12" s="16" t="s">
        <v>10</v>
      </c>
      <c r="B12" s="17"/>
      <c r="C12" s="14">
        <f>SUM(B13:B16)</f>
        <v>2796320</v>
      </c>
    </row>
    <row r="13" spans="1:3" ht="15" x14ac:dyDescent="0.25">
      <c r="A13" s="18" t="s">
        <v>11</v>
      </c>
      <c r="B13" s="17">
        <v>544000</v>
      </c>
      <c r="C13" s="14"/>
    </row>
    <row r="14" spans="1:3" ht="15" x14ac:dyDescent="0.25">
      <c r="A14" s="18" t="s">
        <v>12</v>
      </c>
      <c r="B14" s="17">
        <v>130000</v>
      </c>
      <c r="C14" s="14"/>
    </row>
    <row r="15" spans="1:3" ht="15" x14ac:dyDescent="0.25">
      <c r="A15" s="18" t="s">
        <v>13</v>
      </c>
      <c r="B15" s="17">
        <v>0</v>
      </c>
      <c r="C15" s="14"/>
    </row>
    <row r="16" spans="1:3" ht="15" x14ac:dyDescent="0.25">
      <c r="A16" s="18" t="s">
        <v>14</v>
      </c>
      <c r="B16" s="17">
        <v>2122320</v>
      </c>
      <c r="C16" s="14"/>
    </row>
    <row r="17" spans="1:3" ht="15" x14ac:dyDescent="0.25">
      <c r="A17" s="16" t="s">
        <v>15</v>
      </c>
      <c r="B17" s="17"/>
      <c r="C17" s="14">
        <f>SUM(B18:B21)</f>
        <v>5003780</v>
      </c>
    </row>
    <row r="18" spans="1:3" ht="15" x14ac:dyDescent="0.25">
      <c r="A18" s="18" t="s">
        <v>16</v>
      </c>
      <c r="B18" s="17">
        <v>3685230</v>
      </c>
      <c r="C18" s="14"/>
    </row>
    <row r="19" spans="1:3" ht="15" x14ac:dyDescent="0.25">
      <c r="A19" s="18" t="s">
        <v>17</v>
      </c>
      <c r="B19" s="17">
        <v>320000</v>
      </c>
      <c r="C19" s="14"/>
    </row>
    <row r="20" spans="1:3" ht="15" x14ac:dyDescent="0.25">
      <c r="A20" s="18" t="s">
        <v>18</v>
      </c>
      <c r="B20" s="17">
        <v>792550</v>
      </c>
      <c r="C20" s="14"/>
    </row>
    <row r="21" spans="1:3" ht="15" x14ac:dyDescent="0.25">
      <c r="A21" s="18" t="s">
        <v>19</v>
      </c>
      <c r="B21" s="17">
        <v>206000</v>
      </c>
      <c r="C21" s="14"/>
    </row>
    <row r="22" spans="1:3" ht="15" x14ac:dyDescent="0.25">
      <c r="A22" s="16" t="s">
        <v>20</v>
      </c>
      <c r="B22" s="17">
        <v>283500</v>
      </c>
      <c r="C22" s="14">
        <f t="shared" ref="C22:C27" si="0">B22</f>
        <v>283500</v>
      </c>
    </row>
    <row r="23" spans="1:3" ht="15" x14ac:dyDescent="0.25">
      <c r="A23" s="16" t="s">
        <v>21</v>
      </c>
      <c r="B23" s="17">
        <v>0</v>
      </c>
      <c r="C23" s="14">
        <f t="shared" si="0"/>
        <v>0</v>
      </c>
    </row>
    <row r="24" spans="1:3" ht="15" x14ac:dyDescent="0.25">
      <c r="A24" s="16" t="s">
        <v>22</v>
      </c>
      <c r="B24" s="17">
        <v>8903000</v>
      </c>
      <c r="C24" s="14">
        <f t="shared" si="0"/>
        <v>8903000</v>
      </c>
    </row>
    <row r="25" spans="1:3" ht="15" x14ac:dyDescent="0.25">
      <c r="A25" s="15" t="s">
        <v>23</v>
      </c>
      <c r="B25" s="17">
        <v>0</v>
      </c>
      <c r="C25" s="14">
        <f t="shared" si="0"/>
        <v>0</v>
      </c>
    </row>
    <row r="26" spans="1:3" ht="15" x14ac:dyDescent="0.25">
      <c r="A26" s="15" t="s">
        <v>24</v>
      </c>
      <c r="B26" s="17">
        <v>0</v>
      </c>
      <c r="C26" s="14">
        <f t="shared" si="0"/>
        <v>0</v>
      </c>
    </row>
    <row r="27" spans="1:3" ht="15" x14ac:dyDescent="0.25">
      <c r="A27" s="15" t="s">
        <v>25</v>
      </c>
      <c r="B27" s="17">
        <v>0</v>
      </c>
      <c r="C27" s="14">
        <f t="shared" si="0"/>
        <v>0</v>
      </c>
    </row>
    <row r="28" spans="1:3" ht="15" x14ac:dyDescent="0.25">
      <c r="A28" s="15" t="s">
        <v>26</v>
      </c>
      <c r="B28" s="17"/>
      <c r="C28" s="14">
        <f>SUM(B29:B30)</f>
        <v>1888150</v>
      </c>
    </row>
    <row r="29" spans="1:3" ht="15" x14ac:dyDescent="0.25">
      <c r="A29" s="16" t="s">
        <v>27</v>
      </c>
      <c r="B29" s="17">
        <v>1302100</v>
      </c>
      <c r="C29" s="14"/>
    </row>
    <row r="30" spans="1:3" ht="15" x14ac:dyDescent="0.25">
      <c r="A30" s="16" t="s">
        <v>28</v>
      </c>
      <c r="B30" s="17">
        <v>586050</v>
      </c>
      <c r="C30" s="14"/>
    </row>
    <row r="31" spans="1:3" ht="15" x14ac:dyDescent="0.25">
      <c r="A31" s="12" t="s">
        <v>29</v>
      </c>
      <c r="B31" s="17"/>
      <c r="C31" s="14">
        <f>C10+C25+C26+C27+C28</f>
        <v>55874750</v>
      </c>
    </row>
    <row r="32" spans="1:3" ht="15" x14ac:dyDescent="0.25">
      <c r="A32" s="15"/>
      <c r="B32" s="17"/>
      <c r="C32" s="14"/>
    </row>
    <row r="33" spans="1:3" ht="15" x14ac:dyDescent="0.25">
      <c r="A33" s="19" t="s">
        <v>30</v>
      </c>
      <c r="B33" s="17"/>
      <c r="C33" s="14"/>
    </row>
    <row r="34" spans="1:3" ht="15" x14ac:dyDescent="0.25">
      <c r="A34" s="15" t="s">
        <v>31</v>
      </c>
      <c r="B34" s="17">
        <v>1034326.6</v>
      </c>
      <c r="C34" s="14">
        <f>B34</f>
        <v>1034326.6</v>
      </c>
    </row>
    <row r="35" spans="1:3" ht="15" x14ac:dyDescent="0.25">
      <c r="A35" s="15" t="s">
        <v>32</v>
      </c>
      <c r="B35" s="17"/>
      <c r="C35" s="14">
        <f>SUM(B36:B39)</f>
        <v>12348980</v>
      </c>
    </row>
    <row r="36" spans="1:3" ht="15" x14ac:dyDescent="0.25">
      <c r="A36" s="16" t="s">
        <v>33</v>
      </c>
      <c r="B36" s="17">
        <v>6704730</v>
      </c>
      <c r="C36" s="14"/>
    </row>
    <row r="37" spans="1:3" ht="15" x14ac:dyDescent="0.25">
      <c r="A37" s="16" t="s">
        <v>34</v>
      </c>
      <c r="B37" s="17">
        <v>4827050</v>
      </c>
      <c r="C37" s="14"/>
    </row>
    <row r="38" spans="1:3" ht="15" x14ac:dyDescent="0.25">
      <c r="A38" s="16" t="s">
        <v>35</v>
      </c>
      <c r="B38" s="17">
        <v>531200</v>
      </c>
      <c r="C38" s="14"/>
    </row>
    <row r="39" spans="1:3" ht="15" x14ac:dyDescent="0.25">
      <c r="A39" s="16" t="s">
        <v>36</v>
      </c>
      <c r="B39" s="17">
        <v>286000</v>
      </c>
      <c r="C39" s="14"/>
    </row>
    <row r="40" spans="1:3" ht="15" x14ac:dyDescent="0.25">
      <c r="A40" s="15" t="s">
        <v>37</v>
      </c>
      <c r="B40" s="17">
        <v>872723.4</v>
      </c>
      <c r="C40" s="14">
        <f>B40</f>
        <v>872723.4</v>
      </c>
    </row>
    <row r="41" spans="1:3" ht="15" x14ac:dyDescent="0.25">
      <c r="A41" s="15" t="s">
        <v>38</v>
      </c>
      <c r="B41" s="17"/>
      <c r="C41" s="14">
        <f>SUM(B42:B46)</f>
        <v>38070480</v>
      </c>
    </row>
    <row r="42" spans="1:3" ht="15" x14ac:dyDescent="0.25">
      <c r="A42" s="16" t="s">
        <v>39</v>
      </c>
      <c r="B42" s="17">
        <v>27381454.545454547</v>
      </c>
      <c r="C42" s="14"/>
    </row>
    <row r="43" spans="1:3" ht="15" x14ac:dyDescent="0.25">
      <c r="A43" s="16" t="s">
        <v>40</v>
      </c>
      <c r="B43" s="17">
        <v>7540625.4545454551</v>
      </c>
      <c r="C43" s="14"/>
    </row>
    <row r="44" spans="1:3" ht="15" x14ac:dyDescent="0.25">
      <c r="A44" s="16" t="s">
        <v>41</v>
      </c>
      <c r="B44" s="17">
        <v>30000</v>
      </c>
      <c r="C44" s="14"/>
    </row>
    <row r="45" spans="1:3" ht="15" x14ac:dyDescent="0.25">
      <c r="A45" s="16" t="s">
        <v>42</v>
      </c>
      <c r="B45" s="17">
        <v>0</v>
      </c>
      <c r="C45" s="14"/>
    </row>
    <row r="46" spans="1:3" ht="15" x14ac:dyDescent="0.25">
      <c r="A46" s="16" t="s">
        <v>43</v>
      </c>
      <c r="B46" s="17">
        <v>3118400</v>
      </c>
      <c r="C46" s="14"/>
    </row>
    <row r="47" spans="1:3" ht="15" x14ac:dyDescent="0.25">
      <c r="A47" s="15" t="s">
        <v>44</v>
      </c>
      <c r="B47" s="17"/>
      <c r="C47" s="14">
        <f>SUM(B48:B51)</f>
        <v>1803400</v>
      </c>
    </row>
    <row r="48" spans="1:3" ht="15" x14ac:dyDescent="0.25">
      <c r="A48" s="16" t="s">
        <v>45</v>
      </c>
      <c r="B48" s="17">
        <v>102100</v>
      </c>
      <c r="C48" s="14"/>
    </row>
    <row r="49" spans="1:3" ht="15" x14ac:dyDescent="0.25">
      <c r="A49" s="16" t="s">
        <v>46</v>
      </c>
      <c r="B49" s="17">
        <v>1701300</v>
      </c>
      <c r="C49" s="14"/>
    </row>
    <row r="50" spans="1:3" ht="15" x14ac:dyDescent="0.25">
      <c r="A50" s="16" t="s">
        <v>47</v>
      </c>
      <c r="B50" s="17">
        <v>0</v>
      </c>
      <c r="C50" s="14"/>
    </row>
    <row r="51" spans="1:3" ht="15" x14ac:dyDescent="0.25">
      <c r="A51" s="16" t="s">
        <v>48</v>
      </c>
      <c r="B51" s="17">
        <v>0</v>
      </c>
      <c r="C51" s="14"/>
    </row>
    <row r="52" spans="1:3" ht="15" x14ac:dyDescent="0.25">
      <c r="A52" s="15" t="s">
        <v>49</v>
      </c>
      <c r="B52" s="17">
        <v>0</v>
      </c>
      <c r="C52" s="14">
        <f>B52</f>
        <v>0</v>
      </c>
    </row>
    <row r="53" spans="1:3" ht="15" x14ac:dyDescent="0.25">
      <c r="A53" s="15" t="s">
        <v>50</v>
      </c>
      <c r="B53" s="17">
        <v>250000</v>
      </c>
      <c r="C53" s="14">
        <f>B53</f>
        <v>250000</v>
      </c>
    </row>
    <row r="54" spans="1:3" ht="15" x14ac:dyDescent="0.25">
      <c r="A54" s="15" t="s">
        <v>51</v>
      </c>
      <c r="B54" s="17">
        <v>0</v>
      </c>
      <c r="C54" s="14">
        <f>B54</f>
        <v>0</v>
      </c>
    </row>
    <row r="55" spans="1:3" ht="15" x14ac:dyDescent="0.25">
      <c r="A55" s="15" t="s">
        <v>52</v>
      </c>
      <c r="B55" s="17"/>
      <c r="C55" s="14">
        <f>SUM(B56:B57)</f>
        <v>789840</v>
      </c>
    </row>
    <row r="56" spans="1:3" ht="15" x14ac:dyDescent="0.25">
      <c r="A56" s="16" t="s">
        <v>53</v>
      </c>
      <c r="B56" s="17">
        <v>0</v>
      </c>
      <c r="C56" s="14"/>
    </row>
    <row r="57" spans="1:3" ht="15" x14ac:dyDescent="0.25">
      <c r="A57" s="16" t="s">
        <v>54</v>
      </c>
      <c r="B57" s="17">
        <v>789840</v>
      </c>
      <c r="C57" s="14"/>
    </row>
    <row r="58" spans="1:3" ht="15" x14ac:dyDescent="0.25">
      <c r="A58" s="20" t="s">
        <v>55</v>
      </c>
      <c r="B58" s="17"/>
      <c r="C58" s="14">
        <f>C34+C35+C40+C41+C47+C52+C53+C54+C55</f>
        <v>55169750</v>
      </c>
    </row>
    <row r="59" spans="1:3" ht="15" x14ac:dyDescent="0.25">
      <c r="A59" s="20" t="s">
        <v>56</v>
      </c>
      <c r="B59" s="17"/>
      <c r="C59" s="14">
        <f>C31-C58</f>
        <v>705000</v>
      </c>
    </row>
    <row r="60" spans="1:3" ht="15" x14ac:dyDescent="0.25">
      <c r="A60" s="19" t="s">
        <v>57</v>
      </c>
      <c r="B60" s="17"/>
      <c r="C60" s="14"/>
    </row>
    <row r="61" spans="1:3" ht="26.25" x14ac:dyDescent="0.25">
      <c r="A61" s="21" t="s">
        <v>58</v>
      </c>
      <c r="B61" s="17">
        <v>0</v>
      </c>
      <c r="C61" s="14">
        <f>B61</f>
        <v>0</v>
      </c>
    </row>
    <row r="62" spans="1:3" ht="15" x14ac:dyDescent="0.25">
      <c r="A62" s="15" t="s">
        <v>59</v>
      </c>
      <c r="B62" s="17"/>
      <c r="C62" s="14">
        <f>SUM(B63:B66)</f>
        <v>2000</v>
      </c>
    </row>
    <row r="63" spans="1:3" ht="26.25" x14ac:dyDescent="0.25">
      <c r="A63" s="22" t="s">
        <v>60</v>
      </c>
      <c r="B63" s="17"/>
      <c r="C63" s="14"/>
    </row>
    <row r="64" spans="1:3" ht="15" x14ac:dyDescent="0.25">
      <c r="A64" s="16" t="s">
        <v>61</v>
      </c>
      <c r="B64" s="17"/>
      <c r="C64" s="14"/>
    </row>
    <row r="65" spans="1:3" ht="15" x14ac:dyDescent="0.25">
      <c r="A65" s="16" t="s">
        <v>62</v>
      </c>
      <c r="B65" s="17"/>
      <c r="C65" s="14"/>
    </row>
    <row r="66" spans="1:3" ht="26.25" x14ac:dyDescent="0.25">
      <c r="A66" s="22" t="s">
        <v>63</v>
      </c>
      <c r="B66" s="17">
        <v>2000</v>
      </c>
      <c r="C66" s="14"/>
    </row>
    <row r="67" spans="1:3" ht="15" x14ac:dyDescent="0.25">
      <c r="A67" s="15" t="s">
        <v>64</v>
      </c>
      <c r="B67" s="17"/>
      <c r="C67" s="14">
        <f>SUM(B68:B70)</f>
        <v>420000</v>
      </c>
    </row>
    <row r="68" spans="1:3" ht="15" x14ac:dyDescent="0.25">
      <c r="A68" s="16" t="s">
        <v>65</v>
      </c>
      <c r="B68" s="17">
        <v>420000</v>
      </c>
      <c r="C68" s="14"/>
    </row>
    <row r="69" spans="1:3" ht="15" x14ac:dyDescent="0.25">
      <c r="A69" s="16" t="s">
        <v>66</v>
      </c>
      <c r="B69" s="17">
        <v>0</v>
      </c>
      <c r="C69" s="14"/>
    </row>
    <row r="70" spans="1:3" ht="15" x14ac:dyDescent="0.25">
      <c r="A70" s="16" t="s">
        <v>67</v>
      </c>
      <c r="B70" s="17">
        <v>0</v>
      </c>
      <c r="C70" s="14"/>
    </row>
    <row r="71" spans="1:3" ht="15" x14ac:dyDescent="0.25">
      <c r="A71" s="15" t="s">
        <v>68</v>
      </c>
      <c r="B71" s="17">
        <v>0</v>
      </c>
      <c r="C71" s="14">
        <f>B71</f>
        <v>0</v>
      </c>
    </row>
    <row r="72" spans="1:3" ht="15" x14ac:dyDescent="0.25">
      <c r="A72" s="12" t="s">
        <v>69</v>
      </c>
      <c r="B72" s="17"/>
      <c r="C72" s="14">
        <f>C61+C62-C67-C71</f>
        <v>-418000</v>
      </c>
    </row>
    <row r="73" spans="1:3" ht="15" x14ac:dyDescent="0.25">
      <c r="A73" s="19" t="s">
        <v>70</v>
      </c>
      <c r="B73" s="17"/>
      <c r="C73" s="14"/>
    </row>
    <row r="74" spans="1:3" ht="15" x14ac:dyDescent="0.25">
      <c r="A74" s="15" t="s">
        <v>71</v>
      </c>
      <c r="B74" s="17"/>
      <c r="C74" s="14">
        <f>SUM(B75:B77)</f>
        <v>0</v>
      </c>
    </row>
    <row r="75" spans="1:3" ht="15" x14ac:dyDescent="0.25">
      <c r="A75" s="16" t="s">
        <v>72</v>
      </c>
      <c r="B75" s="17">
        <v>0</v>
      </c>
      <c r="C75" s="14"/>
    </row>
    <row r="76" spans="1:3" ht="15" x14ac:dyDescent="0.25">
      <c r="A76" s="16" t="s">
        <v>73</v>
      </c>
      <c r="B76" s="17">
        <v>0</v>
      </c>
      <c r="C76" s="14"/>
    </row>
    <row r="77" spans="1:3" ht="15" x14ac:dyDescent="0.25">
      <c r="A77" s="16" t="s">
        <v>74</v>
      </c>
      <c r="B77" s="17">
        <v>0</v>
      </c>
      <c r="C77" s="14"/>
    </row>
    <row r="78" spans="1:3" ht="15" x14ac:dyDescent="0.25">
      <c r="A78" s="15" t="s">
        <v>75</v>
      </c>
      <c r="B78" s="17"/>
      <c r="C78" s="14">
        <f>SUM(B79:B81)</f>
        <v>0</v>
      </c>
    </row>
    <row r="79" spans="1:3" ht="15" x14ac:dyDescent="0.25">
      <c r="A79" s="16" t="s">
        <v>72</v>
      </c>
      <c r="B79" s="17">
        <v>0</v>
      </c>
      <c r="C79" s="14"/>
    </row>
    <row r="80" spans="1:3" ht="15" x14ac:dyDescent="0.25">
      <c r="A80" s="16" t="s">
        <v>73</v>
      </c>
      <c r="B80" s="17">
        <v>0</v>
      </c>
      <c r="C80" s="14"/>
    </row>
    <row r="81" spans="1:3" ht="15" x14ac:dyDescent="0.25">
      <c r="A81" s="16" t="s">
        <v>74</v>
      </c>
      <c r="B81" s="17">
        <v>0</v>
      </c>
      <c r="C81" s="14"/>
    </row>
    <row r="82" spans="1:3" ht="15" x14ac:dyDescent="0.25">
      <c r="A82" s="12" t="s">
        <v>76</v>
      </c>
      <c r="B82" s="17"/>
      <c r="C82" s="14">
        <f>C74-C78</f>
        <v>0</v>
      </c>
    </row>
    <row r="83" spans="1:3" ht="15" x14ac:dyDescent="0.25">
      <c r="A83" s="19" t="s">
        <v>77</v>
      </c>
      <c r="B83" s="17"/>
      <c r="C83" s="14"/>
    </row>
    <row r="84" spans="1:3" ht="26.25" x14ac:dyDescent="0.25">
      <c r="A84" s="21" t="s">
        <v>78</v>
      </c>
      <c r="B84" s="17">
        <v>0</v>
      </c>
      <c r="C84" s="14">
        <f>B84</f>
        <v>0</v>
      </c>
    </row>
    <row r="85" spans="1:3" ht="26.25" x14ac:dyDescent="0.25">
      <c r="A85" s="21" t="s">
        <v>79</v>
      </c>
      <c r="B85" s="17">
        <v>267000</v>
      </c>
      <c r="C85" s="14">
        <f>B85</f>
        <v>267000</v>
      </c>
    </row>
    <row r="86" spans="1:3" ht="15" x14ac:dyDescent="0.25">
      <c r="A86" s="12" t="s">
        <v>80</v>
      </c>
      <c r="B86" s="17"/>
      <c r="C86" s="14">
        <f>C84-C85</f>
        <v>-267000</v>
      </c>
    </row>
    <row r="87" spans="1:3" ht="15" x14ac:dyDescent="0.25">
      <c r="A87" s="19" t="s">
        <v>81</v>
      </c>
      <c r="B87" s="17"/>
      <c r="C87" s="14">
        <f>C59+C72+C82+C86</f>
        <v>20000</v>
      </c>
    </row>
    <row r="88" spans="1:3" ht="15" x14ac:dyDescent="0.25">
      <c r="A88" s="15" t="s">
        <v>82</v>
      </c>
      <c r="B88" s="17">
        <v>20000</v>
      </c>
      <c r="C88" s="14">
        <f>B88</f>
        <v>20000</v>
      </c>
    </row>
    <row r="89" spans="1:3" ht="15" x14ac:dyDescent="0.25">
      <c r="A89" s="12" t="s">
        <v>83</v>
      </c>
      <c r="B89" s="17"/>
      <c r="C89" s="14">
        <f>C87-C88</f>
        <v>0</v>
      </c>
    </row>
  </sheetData>
  <mergeCells count="5">
    <mergeCell ref="A2:C2"/>
    <mergeCell ref="A3:C3"/>
    <mergeCell ref="A4:C4"/>
    <mergeCell ref="A7:A8"/>
    <mergeCell ref="B7:C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DL 66_2014_ BUDGET 2019</vt:lpstr>
      <vt:lpstr>'DL 66_2014_ BUDGET 2019'!Area_stampa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roberto.corradetti</dc:creator>
  <cp:lastModifiedBy>roberto.corradetti</cp:lastModifiedBy>
  <dcterms:created xsi:type="dcterms:W3CDTF">2019-01-10T14:13:17Z</dcterms:created>
  <dcterms:modified xsi:type="dcterms:W3CDTF">2019-01-10T14:14:36Z</dcterms:modified>
</cp:coreProperties>
</file>