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erto.corradetti\Desktop\MAURIZIO\"/>
    </mc:Choice>
  </mc:AlternateContent>
  <bookViews>
    <workbookView xWindow="0" yWindow="0" windowWidth="19200" windowHeight="10695"/>
  </bookViews>
  <sheets>
    <sheet name="DL 66_2014_ BUDGET 2016" sheetId="1" r:id="rId1"/>
  </sheets>
  <definedNames>
    <definedName name="_xlnm.Print_Area" localSheetId="0">'DL 66_2014_ BUDGET 2016'!$A$1:$C$88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87" i="1" l="1"/>
  <c r="C84" i="1"/>
  <c r="C83" i="1"/>
  <c r="C77" i="1"/>
  <c r="C73" i="1"/>
  <c r="C70" i="1"/>
  <c r="C66" i="1"/>
  <c r="C61" i="1"/>
  <c r="C60" i="1"/>
  <c r="C53" i="1"/>
  <c r="C52" i="1"/>
  <c r="C51" i="1"/>
  <c r="C39" i="1"/>
  <c r="C34" i="1"/>
  <c r="C33" i="1"/>
  <c r="C26" i="1"/>
  <c r="C25" i="1"/>
  <c r="C24" i="1"/>
  <c r="C23" i="1"/>
  <c r="C22" i="1"/>
  <c r="C21" i="1"/>
  <c r="C10" i="1"/>
  <c r="C81" i="1" l="1"/>
  <c r="C46" i="1"/>
  <c r="C11" i="1"/>
  <c r="C71" i="1"/>
  <c r="C85" i="1"/>
  <c r="C27" i="1"/>
  <c r="C9" i="1" l="1"/>
  <c r="C30" i="1" s="1"/>
  <c r="C54" i="1"/>
  <c r="C40" i="1"/>
  <c r="C57" i="1" l="1"/>
  <c r="C58" i="1" s="1"/>
  <c r="C86" i="1" s="1"/>
  <c r="C88" i="1" s="1"/>
</calcChain>
</file>

<file path=xl/sharedStrings.xml><?xml version="1.0" encoding="utf-8"?>
<sst xmlns="http://schemas.openxmlformats.org/spreadsheetml/2006/main" count="86" uniqueCount="83">
  <si>
    <t>ALLEGATO 6 – ALTRI ENTI IN CONTABILITA' ECONOMICA</t>
  </si>
  <si>
    <t>Prospetto di cui all'art. 8, comma 1, DL 66/2014 (enti in contabilità economica)</t>
  </si>
  <si>
    <t>Parziali</t>
  </si>
  <si>
    <t>Totali</t>
  </si>
  <si>
    <t>A) VALORE DELLA PRODUZIONE</t>
  </si>
  <si>
    <t>1) Ricavi e proventi per l'attività istituzionale</t>
  </si>
  <si>
    <t>a) contributo ordinario dello Stato</t>
  </si>
  <si>
    <t>b) corrispettivi da contratto di servizio</t>
  </si>
  <si>
    <t>b.1) con lo Stato</t>
  </si>
  <si>
    <t>b.2) con le Regioni</t>
  </si>
  <si>
    <t>b.3) con altri enti pubblici</t>
  </si>
  <si>
    <t>b.4) con l'Unione Europea</t>
  </si>
  <si>
    <t>c) contributi in conto esercizio</t>
  </si>
  <si>
    <t>c.1) contributi dallo Stato</t>
  </si>
  <si>
    <t>c.2) contributi da Regioni</t>
  </si>
  <si>
    <t>c.3) contributi da altri enti pubblici</t>
  </si>
  <si>
    <t>c.4) contributi dall'Unione Europea</t>
  </si>
  <si>
    <t>d) contributi da privati</t>
  </si>
  <si>
    <t xml:space="preserve">e) proventi fiscali e parafiscali </t>
  </si>
  <si>
    <t xml:space="preserve">f) ricavi per cessioni di prodotti e prestazioni di servizi </t>
  </si>
  <si>
    <t>2) variazione delle rimanenze dei prodotti in corso di lavorazione, semilavorati e finiti</t>
  </si>
  <si>
    <t>3) variazioni dei lavori in corso su ordinazione</t>
  </si>
  <si>
    <t xml:space="preserve">4) incremento di immobili per lavori interni </t>
  </si>
  <si>
    <t>5) altri ricavi e proventi</t>
  </si>
  <si>
    <t>a) quota contributi in conto capitale imputata all'esercizio</t>
  </si>
  <si>
    <t>b) altri ricavi e proventi</t>
  </si>
  <si>
    <t>Totale valore della produzione (A)</t>
  </si>
  <si>
    <t>B) COSTI DELLA PRODUZIONE</t>
  </si>
  <si>
    <t>6) per materie prime, sussidiarie, di consumo e di merci</t>
  </si>
  <si>
    <t>7) per servizi</t>
  </si>
  <si>
    <t>a) erogazione di servizi istituzionali</t>
  </si>
  <si>
    <t>b) acquisizione di servizi</t>
  </si>
  <si>
    <t>c) consulenze, collaborazioni, altre prestazioni lavoro</t>
  </si>
  <si>
    <t>d) compensi ad organi di amministrazione e di controllo</t>
  </si>
  <si>
    <t>8) per godimento di beni di terzi</t>
  </si>
  <si>
    <t>9) per il personale</t>
  </si>
  <si>
    <t>a) salari e stipendi</t>
  </si>
  <si>
    <t>b) oneri sociali</t>
  </si>
  <si>
    <t>c) trattamento di fine rapporto</t>
  </si>
  <si>
    <t>d) trattamento di quiescenza e simili</t>
  </si>
  <si>
    <t>e) altri costi</t>
  </si>
  <si>
    <t>10) ammortamenti e svalutazioni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</si>
  <si>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</si>
  <si>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</si>
  <si>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</si>
  <si>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</si>
  <si>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11) variazioni delle rimanenze di materie prime, sussidiarie, di consumo e merci</t>
  </si>
  <si>
    <t>12) accantonamento per rischi</t>
  </si>
  <si>
    <t>13) altri accantonamenti</t>
  </si>
  <si>
    <t>14) oneri diversi di gestione</t>
  </si>
  <si>
    <t>a) oneri per provvedimenti di contenimento della spesa pubblica</t>
  </si>
  <si>
    <t>b) altri oneri diversi di gestione</t>
  </si>
  <si>
    <t>Totale costi (B)</t>
  </si>
  <si>
    <t>DIFFERENZA TRA VALORE E COSTI DELLA PRODUZIONE (A-B)</t>
  </si>
  <si>
    <t>C) PROVENTI ED ONERI FINANZIARI</t>
  </si>
  <si>
    <t>15) proventi da partecipazioni, con separata indicazione di quelli relativi ad imprese controllate e collegate</t>
  </si>
  <si>
    <t>16) altri proventi finanziari</t>
  </si>
  <si>
    <t>a) da crediti iscritti nelle immobilizzazioni, con separata indicazione di quelli da imprese controllate e collegate</t>
  </si>
  <si>
    <t>b) da titoli iscritti nelle immobilizzazioni che non costituiscono partecipazioni</t>
  </si>
  <si>
    <t>c) da titoli iscritti nell'attivo circolante che non costituiscono partecipazioni</t>
  </si>
  <si>
    <t>d) proventi diversi dai precedenti, con separata indicazione di quelli da imprese controllate e collegate</t>
  </si>
  <si>
    <t>17) interessi ed altri oneri finanziari</t>
  </si>
  <si>
    <t>a) interessi passivi</t>
  </si>
  <si>
    <t>b) oneri per la copertura perdite di imprese controllate e collegate</t>
  </si>
  <si>
    <t>c) altri interessi ed oneri finanziari</t>
  </si>
  <si>
    <t>17bis) utili e perdite su cambi</t>
  </si>
  <si>
    <t>Totale proventi ed oneri finanziariC)</t>
  </si>
  <si>
    <t>D) RETTIFICHE DI VALORE DI ATTIVITA' FINANZIARIE</t>
  </si>
  <si>
    <t>18) rivalutazioni</t>
  </si>
  <si>
    <t>a) di partecipazioni</t>
  </si>
  <si>
    <t>b) di immobilizzazioni finanziarie che non costituiscono partecipazioni</t>
  </si>
  <si>
    <t>c) di titoli iscritti nell'attivo circolante che non costituiscono partecipazioni</t>
  </si>
  <si>
    <t>19) svalutazioni</t>
  </si>
  <si>
    <t>Totale delle rettifiche di valore di attività finanziarie (D)</t>
  </si>
  <si>
    <t>E) PROVENTI ED ONERI STRAORDINARI</t>
  </si>
  <si>
    <t>20) Proventi, con separata indicazione delle plusvalenze da alienazioni i cui ricavi non sono iscrivibili al n. 5)</t>
  </si>
  <si>
    <t>21) Oneri, con separata indicazione delle minusvalenze da alienazioni i cui effetti contabili non sono iscrivibili al n. 14)</t>
  </si>
  <si>
    <t>Totale delle partite straordinarie (E)</t>
  </si>
  <si>
    <t xml:space="preserve">Risultato prima delle imposte </t>
  </si>
  <si>
    <t>Imposte dell'esercizio, correnti, differite e anticipate</t>
  </si>
  <si>
    <t>AVANZO (DISAVANZO) ECONOMICO DELL'ESERCIZIO</t>
  </si>
  <si>
    <t>Anno 2016</t>
  </si>
  <si>
    <t>Riclassificazione del Budget Economico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</si>
</sst>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410]\ * #,##0.00_-;\-[$€-410]\ * #,##0.00_-;_-[$€-410]\ * &quot;-&quot;??_-;_-@_-"/>
  </numFmts>
  <fonts count="4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/>
    <xf numFmtId="43" fontId="2" fillId="0" borderId="0" applyNumberFormat="0" applyFont="0" applyFill="0" applyBorder="0" applyAlignment="0" applyProtection="0"/>
  </cellStyleXfs>
  <cellXfs count="20">
    <xf numFmtId="0" fontId="0" fillId="0" borderId="0" xfId="0"/>
    <xf numFmtId="0" fontId="2" fillId="0" borderId="0" xfId="1"/>
    <xf numFmtId="0" fontId="0" fillId="0" borderId="0" xfId="1" applyNumberFormat="1" applyFont="1" applyFill="1" applyBorder="1" applyAlignment="1"/>
    <xf numFmtId="0" fontId="1" fillId="0" borderId="0" xfId="1" applyFont="1" applyFill="1" applyAlignment="1">
      <alignment horizontal="center"/>
    </xf>
    <xf numFmtId="43" fontId="0" fillId="0" borderId="0" xfId="1" applyNumberFormat="1" applyFont="1" applyFill="1" applyBorder="1" applyAlignment="1"/>
    <xf numFmtId="0" fontId="1" fillId="0" borderId="1" xfId="1" applyFont="1" applyFill="1" applyBorder="1"/>
    <xf numFmtId="0" fontId="2" fillId="0" borderId="1" xfId="1" applyFill="1" applyBorder="1" applyAlignment="1">
      <alignment wrapText="1"/>
    </xf>
    <xf numFmtId="0" fontId="2" fillId="0" borderId="1" xfId="1" applyFill="1" applyBorder="1"/>
    <xf numFmtId="0" fontId="1" fillId="0" borderId="1" xfId="1" applyFont="1" applyFill="1" applyBorder="1" applyAlignment="1">
      <alignment horizontal="center"/>
    </xf>
    <xf numFmtId="164" fontId="1" fillId="0" borderId="1" xfId="2" applyNumberFormat="1" applyFont="1" applyFill="1" applyBorder="1" applyAlignment="1">
      <alignment horizontal="center"/>
    </xf>
    <xf numFmtId="164" fontId="0" fillId="0" borderId="1" xfId="2" applyNumberFormat="1" applyFont="1" applyFill="1" applyBorder="1"/>
    <xf numFmtId="164" fontId="1" fillId="0" borderId="1" xfId="2" applyNumberFormat="1" applyFont="1" applyFill="1" applyBorder="1"/>
    <xf numFmtId="164" fontId="3" fillId="0" borderId="1" xfId="2" applyNumberFormat="1" applyFont="1" applyFill="1" applyBorder="1"/>
    <xf numFmtId="0" fontId="1" fillId="0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43" fontId="0" fillId="0" borderId="0" xfId="2" applyFont="1" applyFill="1"/>
    <xf numFmtId="43" fontId="1" fillId="0" borderId="0" xfId="2" applyFont="1" applyFill="1"/>
    <xf numFmtId="164" fontId="1" fillId="0" borderId="1" xfId="1" applyNumberFormat="1" applyFont="1" applyFill="1" applyBorder="1" applyAlignment="1">
      <alignment horizontal="center"/>
    </xf>
    <xf numFmtId="0" fontId="1" fillId="0" borderId="0" xfId="1" applyFont="1" applyFill="1" applyAlignment="1">
      <alignment horizontal="right"/>
    </xf>
    <xf numFmtId="0" fontId="2" fillId="0" borderId="1" xfId="1" applyFill="1" applyBorder="1" applyAlignment="1">
      <alignment horizontal="center"/>
    </xf>
  </cellXfs>
  <cellStyles count="3">
    <cellStyle name="Migliaia 2" xfId="2"/>
    <cellStyle name="Normale" xfId="0" builtinId="0"/>
    <cellStyle name="Normale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28194</xdr:rowOff>
    </xdr:from>
    <xdr:to>
      <xdr:col>0</xdr:col>
      <xdr:colOff>2766010</xdr:colOff>
      <xdr:row>4</xdr:row>
      <xdr:rowOff>178593</xdr:rowOff>
    </xdr:to>
    <xdr:pic>
      <xdr:nvPicPr>
        <xdr:cNvPr id="2" name="Immagin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5509" b="10822"/>
        <a:stretch/>
      </xdr:blipFill>
      <xdr:spPr>
        <a:xfrm>
          <a:off x="0" y="28194"/>
          <a:ext cx="2766010" cy="912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8"/>
  <sheetViews>
    <sheetView tabSelected="1" zoomScale="80" zoomScaleNormal="80" workbookViewId="0">
      <selection activeCell="B21" sqref="B21"/>
    </sheetView>
  </sheetViews>
  <sheetFormatPr defaultRowHeight="12.75" x14ac:dyDescent="0.2"/>
  <cols>
    <col min="1" max="1" width="82.7109375" style="2" customWidth="1"/>
    <col min="2" max="2" width="17.85546875" style="2" customWidth="1"/>
    <col min="3" max="3" width="18.42578125" style="2" customWidth="1"/>
    <col min="4" max="4" width="9.140625" style="2"/>
    <col min="5" max="5" width="15" style="2" bestFit="1" customWidth="1"/>
    <col min="6" max="250" width="9.140625" style="2"/>
    <col min="251" max="251" width="82.7109375" style="2" customWidth="1"/>
    <col min="252" max="252" width="17.85546875" style="2" customWidth="1"/>
    <col min="253" max="253" width="18.42578125" style="2" customWidth="1"/>
    <col min="254" max="254" width="9.140625" style="2"/>
    <col min="255" max="255" width="17.85546875" style="2" customWidth="1"/>
    <col min="256" max="256" width="18.42578125" style="2" customWidth="1"/>
    <col min="257" max="257" width="9.140625" style="2"/>
    <col min="258" max="258" width="15" style="2" bestFit="1" customWidth="1"/>
    <col min="259" max="259" width="19.85546875" style="2" customWidth="1"/>
    <col min="260" max="260" width="14" style="2" bestFit="1" customWidth="1"/>
    <col min="261" max="261" width="15" style="2" bestFit="1" customWidth="1"/>
    <col min="262" max="506" width="9.140625" style="2"/>
    <col min="507" max="507" width="82.7109375" style="2" customWidth="1"/>
    <col min="508" max="508" width="17.85546875" style="2" customWidth="1"/>
    <col min="509" max="509" width="18.42578125" style="2" customWidth="1"/>
    <col min="510" max="510" width="9.140625" style="2"/>
    <col min="511" max="511" width="17.85546875" style="2" customWidth="1"/>
    <col min="512" max="512" width="18.42578125" style="2" customWidth="1"/>
    <col min="513" max="513" width="9.140625" style="2"/>
    <col min="514" max="514" width="15" style="2" bestFit="1" customWidth="1"/>
    <col min="515" max="515" width="19.85546875" style="2" customWidth="1"/>
    <col min="516" max="516" width="14" style="2" bestFit="1" customWidth="1"/>
    <col min="517" max="517" width="15" style="2" bestFit="1" customWidth="1"/>
    <col min="518" max="762" width="9.140625" style="2"/>
    <col min="763" max="763" width="82.7109375" style="2" customWidth="1"/>
    <col min="764" max="764" width="17.85546875" style="2" customWidth="1"/>
    <col min="765" max="765" width="18.42578125" style="2" customWidth="1"/>
    <col min="766" max="766" width="9.140625" style="2"/>
    <col min="767" max="767" width="17.85546875" style="2" customWidth="1"/>
    <col min="768" max="768" width="18.42578125" style="2" customWidth="1"/>
    <col min="769" max="769" width="9.140625" style="2"/>
    <col min="770" max="770" width="15" style="2" bestFit="1" customWidth="1"/>
    <col min="771" max="771" width="19.85546875" style="2" customWidth="1"/>
    <col min="772" max="772" width="14" style="2" bestFit="1" customWidth="1"/>
    <col min="773" max="773" width="15" style="2" bestFit="1" customWidth="1"/>
    <col min="774" max="1018" width="9.140625" style="2"/>
    <col min="1019" max="1019" width="82.7109375" style="2" customWidth="1"/>
    <col min="1020" max="1020" width="17.85546875" style="2" customWidth="1"/>
    <col min="1021" max="1021" width="18.42578125" style="2" customWidth="1"/>
    <col min="1022" max="1022" width="9.140625" style="2"/>
    <col min="1023" max="1023" width="17.85546875" style="2" customWidth="1"/>
    <col min="1024" max="1024" width="18.42578125" style="2" customWidth="1"/>
    <col min="1025" max="1025" width="9.140625" style="2"/>
    <col min="1026" max="1026" width="15" style="2" bestFit="1" customWidth="1"/>
    <col min="1027" max="1027" width="19.85546875" style="2" customWidth="1"/>
    <col min="1028" max="1028" width="14" style="2" bestFit="1" customWidth="1"/>
    <col min="1029" max="1029" width="15" style="2" bestFit="1" customWidth="1"/>
    <col min="1030" max="1274" width="9.140625" style="2"/>
    <col min="1275" max="1275" width="82.7109375" style="2" customWidth="1"/>
    <col min="1276" max="1276" width="17.85546875" style="2" customWidth="1"/>
    <col min="1277" max="1277" width="18.42578125" style="2" customWidth="1"/>
    <col min="1278" max="1278" width="9.140625" style="2"/>
    <col min="1279" max="1279" width="17.85546875" style="2" customWidth="1"/>
    <col min="1280" max="1280" width="18.42578125" style="2" customWidth="1"/>
    <col min="1281" max="1281" width="9.140625" style="2"/>
    <col min="1282" max="1282" width="15" style="2" bestFit="1" customWidth="1"/>
    <col min="1283" max="1283" width="19.85546875" style="2" customWidth="1"/>
    <col min="1284" max="1284" width="14" style="2" bestFit="1" customWidth="1"/>
    <col min="1285" max="1285" width="15" style="2" bestFit="1" customWidth="1"/>
    <col min="1286" max="1530" width="9.140625" style="2"/>
    <col min="1531" max="1531" width="82.7109375" style="2" customWidth="1"/>
    <col min="1532" max="1532" width="17.85546875" style="2" customWidth="1"/>
    <col min="1533" max="1533" width="18.42578125" style="2" customWidth="1"/>
    <col min="1534" max="1534" width="9.140625" style="2"/>
    <col min="1535" max="1535" width="17.85546875" style="2" customWidth="1"/>
    <col min="1536" max="1536" width="18.42578125" style="2" customWidth="1"/>
    <col min="1537" max="1537" width="9.140625" style="2"/>
    <col min="1538" max="1538" width="15" style="2" bestFit="1" customWidth="1"/>
    <col min="1539" max="1539" width="19.85546875" style="2" customWidth="1"/>
    <col min="1540" max="1540" width="14" style="2" bestFit="1" customWidth="1"/>
    <col min="1541" max="1541" width="15" style="2" bestFit="1" customWidth="1"/>
    <col min="1542" max="1786" width="9.140625" style="2"/>
    <col min="1787" max="1787" width="82.7109375" style="2" customWidth="1"/>
    <col min="1788" max="1788" width="17.85546875" style="2" customWidth="1"/>
    <col min="1789" max="1789" width="18.42578125" style="2" customWidth="1"/>
    <col min="1790" max="1790" width="9.140625" style="2"/>
    <col min="1791" max="1791" width="17.85546875" style="2" customWidth="1"/>
    <col min="1792" max="1792" width="18.42578125" style="2" customWidth="1"/>
    <col min="1793" max="1793" width="9.140625" style="2"/>
    <col min="1794" max="1794" width="15" style="2" bestFit="1" customWidth="1"/>
    <col min="1795" max="1795" width="19.85546875" style="2" customWidth="1"/>
    <col min="1796" max="1796" width="14" style="2" bestFit="1" customWidth="1"/>
    <col min="1797" max="1797" width="15" style="2" bestFit="1" customWidth="1"/>
    <col min="1798" max="2042" width="9.140625" style="2"/>
    <col min="2043" max="2043" width="82.7109375" style="2" customWidth="1"/>
    <col min="2044" max="2044" width="17.85546875" style="2" customWidth="1"/>
    <col min="2045" max="2045" width="18.42578125" style="2" customWidth="1"/>
    <col min="2046" max="2046" width="9.140625" style="2"/>
    <col min="2047" max="2047" width="17.85546875" style="2" customWidth="1"/>
    <col min="2048" max="2048" width="18.42578125" style="2" customWidth="1"/>
    <col min="2049" max="2049" width="9.140625" style="2"/>
    <col min="2050" max="2050" width="15" style="2" bestFit="1" customWidth="1"/>
    <col min="2051" max="2051" width="19.85546875" style="2" customWidth="1"/>
    <col min="2052" max="2052" width="14" style="2" bestFit="1" customWidth="1"/>
    <col min="2053" max="2053" width="15" style="2" bestFit="1" customWidth="1"/>
    <col min="2054" max="2298" width="9.140625" style="2"/>
    <col min="2299" max="2299" width="82.7109375" style="2" customWidth="1"/>
    <col min="2300" max="2300" width="17.85546875" style="2" customWidth="1"/>
    <col min="2301" max="2301" width="18.42578125" style="2" customWidth="1"/>
    <col min="2302" max="2302" width="9.140625" style="2"/>
    <col min="2303" max="2303" width="17.85546875" style="2" customWidth="1"/>
    <col min="2304" max="2304" width="18.42578125" style="2" customWidth="1"/>
    <col min="2305" max="2305" width="9.140625" style="2"/>
    <col min="2306" max="2306" width="15" style="2" bestFit="1" customWidth="1"/>
    <col min="2307" max="2307" width="19.85546875" style="2" customWidth="1"/>
    <col min="2308" max="2308" width="14" style="2" bestFit="1" customWidth="1"/>
    <col min="2309" max="2309" width="15" style="2" bestFit="1" customWidth="1"/>
    <col min="2310" max="2554" width="9.140625" style="2"/>
    <col min="2555" max="2555" width="82.7109375" style="2" customWidth="1"/>
    <col min="2556" max="2556" width="17.85546875" style="2" customWidth="1"/>
    <col min="2557" max="2557" width="18.42578125" style="2" customWidth="1"/>
    <col min="2558" max="2558" width="9.140625" style="2"/>
    <col min="2559" max="2559" width="17.85546875" style="2" customWidth="1"/>
    <col min="2560" max="2560" width="18.42578125" style="2" customWidth="1"/>
    <col min="2561" max="2561" width="9.140625" style="2"/>
    <col min="2562" max="2562" width="15" style="2" bestFit="1" customWidth="1"/>
    <col min="2563" max="2563" width="19.85546875" style="2" customWidth="1"/>
    <col min="2564" max="2564" width="14" style="2" bestFit="1" customWidth="1"/>
    <col min="2565" max="2565" width="15" style="2" bestFit="1" customWidth="1"/>
    <col min="2566" max="2810" width="9.140625" style="2"/>
    <col min="2811" max="2811" width="82.7109375" style="2" customWidth="1"/>
    <col min="2812" max="2812" width="17.85546875" style="2" customWidth="1"/>
    <col min="2813" max="2813" width="18.42578125" style="2" customWidth="1"/>
    <col min="2814" max="2814" width="9.140625" style="2"/>
    <col min="2815" max="2815" width="17.85546875" style="2" customWidth="1"/>
    <col min="2816" max="2816" width="18.42578125" style="2" customWidth="1"/>
    <col min="2817" max="2817" width="9.140625" style="2"/>
    <col min="2818" max="2818" width="15" style="2" bestFit="1" customWidth="1"/>
    <col min="2819" max="2819" width="19.85546875" style="2" customWidth="1"/>
    <col min="2820" max="2820" width="14" style="2" bestFit="1" customWidth="1"/>
    <col min="2821" max="2821" width="15" style="2" bestFit="1" customWidth="1"/>
    <col min="2822" max="3066" width="9.140625" style="2"/>
    <col min="3067" max="3067" width="82.7109375" style="2" customWidth="1"/>
    <col min="3068" max="3068" width="17.85546875" style="2" customWidth="1"/>
    <col min="3069" max="3069" width="18.42578125" style="2" customWidth="1"/>
    <col min="3070" max="3070" width="9.140625" style="2"/>
    <col min="3071" max="3071" width="17.85546875" style="2" customWidth="1"/>
    <col min="3072" max="3072" width="18.42578125" style="2" customWidth="1"/>
    <col min="3073" max="3073" width="9.140625" style="2"/>
    <col min="3074" max="3074" width="15" style="2" bestFit="1" customWidth="1"/>
    <col min="3075" max="3075" width="19.85546875" style="2" customWidth="1"/>
    <col min="3076" max="3076" width="14" style="2" bestFit="1" customWidth="1"/>
    <col min="3077" max="3077" width="15" style="2" bestFit="1" customWidth="1"/>
    <col min="3078" max="3322" width="9.140625" style="2"/>
    <col min="3323" max="3323" width="82.7109375" style="2" customWidth="1"/>
    <col min="3324" max="3324" width="17.85546875" style="2" customWidth="1"/>
    <col min="3325" max="3325" width="18.42578125" style="2" customWidth="1"/>
    <col min="3326" max="3326" width="9.140625" style="2"/>
    <col min="3327" max="3327" width="17.85546875" style="2" customWidth="1"/>
    <col min="3328" max="3328" width="18.42578125" style="2" customWidth="1"/>
    <col min="3329" max="3329" width="9.140625" style="2"/>
    <col min="3330" max="3330" width="15" style="2" bestFit="1" customWidth="1"/>
    <col min="3331" max="3331" width="19.85546875" style="2" customWidth="1"/>
    <col min="3332" max="3332" width="14" style="2" bestFit="1" customWidth="1"/>
    <col min="3333" max="3333" width="15" style="2" bestFit="1" customWidth="1"/>
    <col min="3334" max="3578" width="9.140625" style="2"/>
    <col min="3579" max="3579" width="82.7109375" style="2" customWidth="1"/>
    <col min="3580" max="3580" width="17.85546875" style="2" customWidth="1"/>
    <col min="3581" max="3581" width="18.42578125" style="2" customWidth="1"/>
    <col min="3582" max="3582" width="9.140625" style="2"/>
    <col min="3583" max="3583" width="17.85546875" style="2" customWidth="1"/>
    <col min="3584" max="3584" width="18.42578125" style="2" customWidth="1"/>
    <col min="3585" max="3585" width="9.140625" style="2"/>
    <col min="3586" max="3586" width="15" style="2" bestFit="1" customWidth="1"/>
    <col min="3587" max="3587" width="19.85546875" style="2" customWidth="1"/>
    <col min="3588" max="3588" width="14" style="2" bestFit="1" customWidth="1"/>
    <col min="3589" max="3589" width="15" style="2" bestFit="1" customWidth="1"/>
    <col min="3590" max="3834" width="9.140625" style="2"/>
    <col min="3835" max="3835" width="82.7109375" style="2" customWidth="1"/>
    <col min="3836" max="3836" width="17.85546875" style="2" customWidth="1"/>
    <col min="3837" max="3837" width="18.42578125" style="2" customWidth="1"/>
    <col min="3838" max="3838" width="9.140625" style="2"/>
    <col min="3839" max="3839" width="17.85546875" style="2" customWidth="1"/>
    <col min="3840" max="3840" width="18.42578125" style="2" customWidth="1"/>
    <col min="3841" max="3841" width="9.140625" style="2"/>
    <col min="3842" max="3842" width="15" style="2" bestFit="1" customWidth="1"/>
    <col min="3843" max="3843" width="19.85546875" style="2" customWidth="1"/>
    <col min="3844" max="3844" width="14" style="2" bestFit="1" customWidth="1"/>
    <col min="3845" max="3845" width="15" style="2" bestFit="1" customWidth="1"/>
    <col min="3846" max="4090" width="9.140625" style="2"/>
    <col min="4091" max="4091" width="82.7109375" style="2" customWidth="1"/>
    <col min="4092" max="4092" width="17.85546875" style="2" customWidth="1"/>
    <col min="4093" max="4093" width="18.42578125" style="2" customWidth="1"/>
    <col min="4094" max="4094" width="9.140625" style="2"/>
    <col min="4095" max="4095" width="17.85546875" style="2" customWidth="1"/>
    <col min="4096" max="4096" width="18.42578125" style="2" customWidth="1"/>
    <col min="4097" max="4097" width="9.140625" style="2"/>
    <col min="4098" max="4098" width="15" style="2" bestFit="1" customWidth="1"/>
    <col min="4099" max="4099" width="19.85546875" style="2" customWidth="1"/>
    <col min="4100" max="4100" width="14" style="2" bestFit="1" customWidth="1"/>
    <col min="4101" max="4101" width="15" style="2" bestFit="1" customWidth="1"/>
    <col min="4102" max="4346" width="9.140625" style="2"/>
    <col min="4347" max="4347" width="82.7109375" style="2" customWidth="1"/>
    <col min="4348" max="4348" width="17.85546875" style="2" customWidth="1"/>
    <col min="4349" max="4349" width="18.42578125" style="2" customWidth="1"/>
    <col min="4350" max="4350" width="9.140625" style="2"/>
    <col min="4351" max="4351" width="17.85546875" style="2" customWidth="1"/>
    <col min="4352" max="4352" width="18.42578125" style="2" customWidth="1"/>
    <col min="4353" max="4353" width="9.140625" style="2"/>
    <col min="4354" max="4354" width="15" style="2" bestFit="1" customWidth="1"/>
    <col min="4355" max="4355" width="19.85546875" style="2" customWidth="1"/>
    <col min="4356" max="4356" width="14" style="2" bestFit="1" customWidth="1"/>
    <col min="4357" max="4357" width="15" style="2" bestFit="1" customWidth="1"/>
    <col min="4358" max="4602" width="9.140625" style="2"/>
    <col min="4603" max="4603" width="82.7109375" style="2" customWidth="1"/>
    <col min="4604" max="4604" width="17.85546875" style="2" customWidth="1"/>
    <col min="4605" max="4605" width="18.42578125" style="2" customWidth="1"/>
    <col min="4606" max="4606" width="9.140625" style="2"/>
    <col min="4607" max="4607" width="17.85546875" style="2" customWidth="1"/>
    <col min="4608" max="4608" width="18.42578125" style="2" customWidth="1"/>
    <col min="4609" max="4609" width="9.140625" style="2"/>
    <col min="4610" max="4610" width="15" style="2" bestFit="1" customWidth="1"/>
    <col min="4611" max="4611" width="19.85546875" style="2" customWidth="1"/>
    <col min="4612" max="4612" width="14" style="2" bestFit="1" customWidth="1"/>
    <col min="4613" max="4613" width="15" style="2" bestFit="1" customWidth="1"/>
    <col min="4614" max="4858" width="9.140625" style="2"/>
    <col min="4859" max="4859" width="82.7109375" style="2" customWidth="1"/>
    <col min="4860" max="4860" width="17.85546875" style="2" customWidth="1"/>
    <col min="4861" max="4861" width="18.42578125" style="2" customWidth="1"/>
    <col min="4862" max="4862" width="9.140625" style="2"/>
    <col min="4863" max="4863" width="17.85546875" style="2" customWidth="1"/>
    <col min="4864" max="4864" width="18.42578125" style="2" customWidth="1"/>
    <col min="4865" max="4865" width="9.140625" style="2"/>
    <col min="4866" max="4866" width="15" style="2" bestFit="1" customWidth="1"/>
    <col min="4867" max="4867" width="19.85546875" style="2" customWidth="1"/>
    <col min="4868" max="4868" width="14" style="2" bestFit="1" customWidth="1"/>
    <col min="4869" max="4869" width="15" style="2" bestFit="1" customWidth="1"/>
    <col min="4870" max="5114" width="9.140625" style="2"/>
    <col min="5115" max="5115" width="82.7109375" style="2" customWidth="1"/>
    <col min="5116" max="5116" width="17.85546875" style="2" customWidth="1"/>
    <col min="5117" max="5117" width="18.42578125" style="2" customWidth="1"/>
    <col min="5118" max="5118" width="9.140625" style="2"/>
    <col min="5119" max="5119" width="17.85546875" style="2" customWidth="1"/>
    <col min="5120" max="5120" width="18.42578125" style="2" customWidth="1"/>
    <col min="5121" max="5121" width="9.140625" style="2"/>
    <col min="5122" max="5122" width="15" style="2" bestFit="1" customWidth="1"/>
    <col min="5123" max="5123" width="19.85546875" style="2" customWidth="1"/>
    <col min="5124" max="5124" width="14" style="2" bestFit="1" customWidth="1"/>
    <col min="5125" max="5125" width="15" style="2" bestFit="1" customWidth="1"/>
    <col min="5126" max="5370" width="9.140625" style="2"/>
    <col min="5371" max="5371" width="82.7109375" style="2" customWidth="1"/>
    <col min="5372" max="5372" width="17.85546875" style="2" customWidth="1"/>
    <col min="5373" max="5373" width="18.42578125" style="2" customWidth="1"/>
    <col min="5374" max="5374" width="9.140625" style="2"/>
    <col min="5375" max="5375" width="17.85546875" style="2" customWidth="1"/>
    <col min="5376" max="5376" width="18.42578125" style="2" customWidth="1"/>
    <col min="5377" max="5377" width="9.140625" style="2"/>
    <col min="5378" max="5378" width="15" style="2" bestFit="1" customWidth="1"/>
    <col min="5379" max="5379" width="19.85546875" style="2" customWidth="1"/>
    <col min="5380" max="5380" width="14" style="2" bestFit="1" customWidth="1"/>
    <col min="5381" max="5381" width="15" style="2" bestFit="1" customWidth="1"/>
    <col min="5382" max="5626" width="9.140625" style="2"/>
    <col min="5627" max="5627" width="82.7109375" style="2" customWidth="1"/>
    <col min="5628" max="5628" width="17.85546875" style="2" customWidth="1"/>
    <col min="5629" max="5629" width="18.42578125" style="2" customWidth="1"/>
    <col min="5630" max="5630" width="9.140625" style="2"/>
    <col min="5631" max="5631" width="17.85546875" style="2" customWidth="1"/>
    <col min="5632" max="5632" width="18.42578125" style="2" customWidth="1"/>
    <col min="5633" max="5633" width="9.140625" style="2"/>
    <col min="5634" max="5634" width="15" style="2" bestFit="1" customWidth="1"/>
    <col min="5635" max="5635" width="19.85546875" style="2" customWidth="1"/>
    <col min="5636" max="5636" width="14" style="2" bestFit="1" customWidth="1"/>
    <col min="5637" max="5637" width="15" style="2" bestFit="1" customWidth="1"/>
    <col min="5638" max="5882" width="9.140625" style="2"/>
    <col min="5883" max="5883" width="82.7109375" style="2" customWidth="1"/>
    <col min="5884" max="5884" width="17.85546875" style="2" customWidth="1"/>
    <col min="5885" max="5885" width="18.42578125" style="2" customWidth="1"/>
    <col min="5886" max="5886" width="9.140625" style="2"/>
    <col min="5887" max="5887" width="17.85546875" style="2" customWidth="1"/>
    <col min="5888" max="5888" width="18.42578125" style="2" customWidth="1"/>
    <col min="5889" max="5889" width="9.140625" style="2"/>
    <col min="5890" max="5890" width="15" style="2" bestFit="1" customWidth="1"/>
    <col min="5891" max="5891" width="19.85546875" style="2" customWidth="1"/>
    <col min="5892" max="5892" width="14" style="2" bestFit="1" customWidth="1"/>
    <col min="5893" max="5893" width="15" style="2" bestFit="1" customWidth="1"/>
    <col min="5894" max="6138" width="9.140625" style="2"/>
    <col min="6139" max="6139" width="82.7109375" style="2" customWidth="1"/>
    <col min="6140" max="6140" width="17.85546875" style="2" customWidth="1"/>
    <col min="6141" max="6141" width="18.42578125" style="2" customWidth="1"/>
    <col min="6142" max="6142" width="9.140625" style="2"/>
    <col min="6143" max="6143" width="17.85546875" style="2" customWidth="1"/>
    <col min="6144" max="6144" width="18.42578125" style="2" customWidth="1"/>
    <col min="6145" max="6145" width="9.140625" style="2"/>
    <col min="6146" max="6146" width="15" style="2" bestFit="1" customWidth="1"/>
    <col min="6147" max="6147" width="19.85546875" style="2" customWidth="1"/>
    <col min="6148" max="6148" width="14" style="2" bestFit="1" customWidth="1"/>
    <col min="6149" max="6149" width="15" style="2" bestFit="1" customWidth="1"/>
    <col min="6150" max="6394" width="9.140625" style="2"/>
    <col min="6395" max="6395" width="82.7109375" style="2" customWidth="1"/>
    <col min="6396" max="6396" width="17.85546875" style="2" customWidth="1"/>
    <col min="6397" max="6397" width="18.42578125" style="2" customWidth="1"/>
    <col min="6398" max="6398" width="9.140625" style="2"/>
    <col min="6399" max="6399" width="17.85546875" style="2" customWidth="1"/>
    <col min="6400" max="6400" width="18.42578125" style="2" customWidth="1"/>
    <col min="6401" max="6401" width="9.140625" style="2"/>
    <col min="6402" max="6402" width="15" style="2" bestFit="1" customWidth="1"/>
    <col min="6403" max="6403" width="19.85546875" style="2" customWidth="1"/>
    <col min="6404" max="6404" width="14" style="2" bestFit="1" customWidth="1"/>
    <col min="6405" max="6405" width="15" style="2" bestFit="1" customWidth="1"/>
    <col min="6406" max="6650" width="9.140625" style="2"/>
    <col min="6651" max="6651" width="82.7109375" style="2" customWidth="1"/>
    <col min="6652" max="6652" width="17.85546875" style="2" customWidth="1"/>
    <col min="6653" max="6653" width="18.42578125" style="2" customWidth="1"/>
    <col min="6654" max="6654" width="9.140625" style="2"/>
    <col min="6655" max="6655" width="17.85546875" style="2" customWidth="1"/>
    <col min="6656" max="6656" width="18.42578125" style="2" customWidth="1"/>
    <col min="6657" max="6657" width="9.140625" style="2"/>
    <col min="6658" max="6658" width="15" style="2" bestFit="1" customWidth="1"/>
    <col min="6659" max="6659" width="19.85546875" style="2" customWidth="1"/>
    <col min="6660" max="6660" width="14" style="2" bestFit="1" customWidth="1"/>
    <col min="6661" max="6661" width="15" style="2" bestFit="1" customWidth="1"/>
    <col min="6662" max="6906" width="9.140625" style="2"/>
    <col min="6907" max="6907" width="82.7109375" style="2" customWidth="1"/>
    <col min="6908" max="6908" width="17.85546875" style="2" customWidth="1"/>
    <col min="6909" max="6909" width="18.42578125" style="2" customWidth="1"/>
    <col min="6910" max="6910" width="9.140625" style="2"/>
    <col min="6911" max="6911" width="17.85546875" style="2" customWidth="1"/>
    <col min="6912" max="6912" width="18.42578125" style="2" customWidth="1"/>
    <col min="6913" max="6913" width="9.140625" style="2"/>
    <col min="6914" max="6914" width="15" style="2" bestFit="1" customWidth="1"/>
    <col min="6915" max="6915" width="19.85546875" style="2" customWidth="1"/>
    <col min="6916" max="6916" width="14" style="2" bestFit="1" customWidth="1"/>
    <col min="6917" max="6917" width="15" style="2" bestFit="1" customWidth="1"/>
    <col min="6918" max="7162" width="9.140625" style="2"/>
    <col min="7163" max="7163" width="82.7109375" style="2" customWidth="1"/>
    <col min="7164" max="7164" width="17.85546875" style="2" customWidth="1"/>
    <col min="7165" max="7165" width="18.42578125" style="2" customWidth="1"/>
    <col min="7166" max="7166" width="9.140625" style="2"/>
    <col min="7167" max="7167" width="17.85546875" style="2" customWidth="1"/>
    <col min="7168" max="7168" width="18.42578125" style="2" customWidth="1"/>
    <col min="7169" max="7169" width="9.140625" style="2"/>
    <col min="7170" max="7170" width="15" style="2" bestFit="1" customWidth="1"/>
    <col min="7171" max="7171" width="19.85546875" style="2" customWidth="1"/>
    <col min="7172" max="7172" width="14" style="2" bestFit="1" customWidth="1"/>
    <col min="7173" max="7173" width="15" style="2" bestFit="1" customWidth="1"/>
    <col min="7174" max="7418" width="9.140625" style="2"/>
    <col min="7419" max="7419" width="82.7109375" style="2" customWidth="1"/>
    <col min="7420" max="7420" width="17.85546875" style="2" customWidth="1"/>
    <col min="7421" max="7421" width="18.42578125" style="2" customWidth="1"/>
    <col min="7422" max="7422" width="9.140625" style="2"/>
    <col min="7423" max="7423" width="17.85546875" style="2" customWidth="1"/>
    <col min="7424" max="7424" width="18.42578125" style="2" customWidth="1"/>
    <col min="7425" max="7425" width="9.140625" style="2"/>
    <col min="7426" max="7426" width="15" style="2" bestFit="1" customWidth="1"/>
    <col min="7427" max="7427" width="19.85546875" style="2" customWidth="1"/>
    <col min="7428" max="7428" width="14" style="2" bestFit="1" customWidth="1"/>
    <col min="7429" max="7429" width="15" style="2" bestFit="1" customWidth="1"/>
    <col min="7430" max="7674" width="9.140625" style="2"/>
    <col min="7675" max="7675" width="82.7109375" style="2" customWidth="1"/>
    <col min="7676" max="7676" width="17.85546875" style="2" customWidth="1"/>
    <col min="7677" max="7677" width="18.42578125" style="2" customWidth="1"/>
    <col min="7678" max="7678" width="9.140625" style="2"/>
    <col min="7679" max="7679" width="17.85546875" style="2" customWidth="1"/>
    <col min="7680" max="7680" width="18.42578125" style="2" customWidth="1"/>
    <col min="7681" max="7681" width="9.140625" style="2"/>
    <col min="7682" max="7682" width="15" style="2" bestFit="1" customWidth="1"/>
    <col min="7683" max="7683" width="19.85546875" style="2" customWidth="1"/>
    <col min="7684" max="7684" width="14" style="2" bestFit="1" customWidth="1"/>
    <col min="7685" max="7685" width="15" style="2" bestFit="1" customWidth="1"/>
    <col min="7686" max="7930" width="9.140625" style="2"/>
    <col min="7931" max="7931" width="82.7109375" style="2" customWidth="1"/>
    <col min="7932" max="7932" width="17.85546875" style="2" customWidth="1"/>
    <col min="7933" max="7933" width="18.42578125" style="2" customWidth="1"/>
    <col min="7934" max="7934" width="9.140625" style="2"/>
    <col min="7935" max="7935" width="17.85546875" style="2" customWidth="1"/>
    <col min="7936" max="7936" width="18.42578125" style="2" customWidth="1"/>
    <col min="7937" max="7937" width="9.140625" style="2"/>
    <col min="7938" max="7938" width="15" style="2" bestFit="1" customWidth="1"/>
    <col min="7939" max="7939" width="19.85546875" style="2" customWidth="1"/>
    <col min="7940" max="7940" width="14" style="2" bestFit="1" customWidth="1"/>
    <col min="7941" max="7941" width="15" style="2" bestFit="1" customWidth="1"/>
    <col min="7942" max="8186" width="9.140625" style="2"/>
    <col min="8187" max="8187" width="82.7109375" style="2" customWidth="1"/>
    <col min="8188" max="8188" width="17.85546875" style="2" customWidth="1"/>
    <col min="8189" max="8189" width="18.42578125" style="2" customWidth="1"/>
    <col min="8190" max="8190" width="9.140625" style="2"/>
    <col min="8191" max="8191" width="17.85546875" style="2" customWidth="1"/>
    <col min="8192" max="8192" width="18.42578125" style="2" customWidth="1"/>
    <col min="8193" max="8193" width="9.140625" style="2"/>
    <col min="8194" max="8194" width="15" style="2" bestFit="1" customWidth="1"/>
    <col min="8195" max="8195" width="19.85546875" style="2" customWidth="1"/>
    <col min="8196" max="8196" width="14" style="2" bestFit="1" customWidth="1"/>
    <col min="8197" max="8197" width="15" style="2" bestFit="1" customWidth="1"/>
    <col min="8198" max="8442" width="9.140625" style="2"/>
    <col min="8443" max="8443" width="82.7109375" style="2" customWidth="1"/>
    <col min="8444" max="8444" width="17.85546875" style="2" customWidth="1"/>
    <col min="8445" max="8445" width="18.42578125" style="2" customWidth="1"/>
    <col min="8446" max="8446" width="9.140625" style="2"/>
    <col min="8447" max="8447" width="17.85546875" style="2" customWidth="1"/>
    <col min="8448" max="8448" width="18.42578125" style="2" customWidth="1"/>
    <col min="8449" max="8449" width="9.140625" style="2"/>
    <col min="8450" max="8450" width="15" style="2" bestFit="1" customWidth="1"/>
    <col min="8451" max="8451" width="19.85546875" style="2" customWidth="1"/>
    <col min="8452" max="8452" width="14" style="2" bestFit="1" customWidth="1"/>
    <col min="8453" max="8453" width="15" style="2" bestFit="1" customWidth="1"/>
    <col min="8454" max="8698" width="9.140625" style="2"/>
    <col min="8699" max="8699" width="82.7109375" style="2" customWidth="1"/>
    <col min="8700" max="8700" width="17.85546875" style="2" customWidth="1"/>
    <col min="8701" max="8701" width="18.42578125" style="2" customWidth="1"/>
    <col min="8702" max="8702" width="9.140625" style="2"/>
    <col min="8703" max="8703" width="17.85546875" style="2" customWidth="1"/>
    <col min="8704" max="8704" width="18.42578125" style="2" customWidth="1"/>
    <col min="8705" max="8705" width="9.140625" style="2"/>
    <col min="8706" max="8706" width="15" style="2" bestFit="1" customWidth="1"/>
    <col min="8707" max="8707" width="19.85546875" style="2" customWidth="1"/>
    <col min="8708" max="8708" width="14" style="2" bestFit="1" customWidth="1"/>
    <col min="8709" max="8709" width="15" style="2" bestFit="1" customWidth="1"/>
    <col min="8710" max="8954" width="9.140625" style="2"/>
    <col min="8955" max="8955" width="82.7109375" style="2" customWidth="1"/>
    <col min="8956" max="8956" width="17.85546875" style="2" customWidth="1"/>
    <col min="8957" max="8957" width="18.42578125" style="2" customWidth="1"/>
    <col min="8958" max="8958" width="9.140625" style="2"/>
    <col min="8959" max="8959" width="17.85546875" style="2" customWidth="1"/>
    <col min="8960" max="8960" width="18.42578125" style="2" customWidth="1"/>
    <col min="8961" max="8961" width="9.140625" style="2"/>
    <col min="8962" max="8962" width="15" style="2" bestFit="1" customWidth="1"/>
    <col min="8963" max="8963" width="19.85546875" style="2" customWidth="1"/>
    <col min="8964" max="8964" width="14" style="2" bestFit="1" customWidth="1"/>
    <col min="8965" max="8965" width="15" style="2" bestFit="1" customWidth="1"/>
    <col min="8966" max="9210" width="9.140625" style="2"/>
    <col min="9211" max="9211" width="82.7109375" style="2" customWidth="1"/>
    <col min="9212" max="9212" width="17.85546875" style="2" customWidth="1"/>
    <col min="9213" max="9213" width="18.42578125" style="2" customWidth="1"/>
    <col min="9214" max="9214" width="9.140625" style="2"/>
    <col min="9215" max="9215" width="17.85546875" style="2" customWidth="1"/>
    <col min="9216" max="9216" width="18.42578125" style="2" customWidth="1"/>
    <col min="9217" max="9217" width="9.140625" style="2"/>
    <col min="9218" max="9218" width="15" style="2" bestFit="1" customWidth="1"/>
    <col min="9219" max="9219" width="19.85546875" style="2" customWidth="1"/>
    <col min="9220" max="9220" width="14" style="2" bestFit="1" customWidth="1"/>
    <col min="9221" max="9221" width="15" style="2" bestFit="1" customWidth="1"/>
    <col min="9222" max="9466" width="9.140625" style="2"/>
    <col min="9467" max="9467" width="82.7109375" style="2" customWidth="1"/>
    <col min="9468" max="9468" width="17.85546875" style="2" customWidth="1"/>
    <col min="9469" max="9469" width="18.42578125" style="2" customWidth="1"/>
    <col min="9470" max="9470" width="9.140625" style="2"/>
    <col min="9471" max="9471" width="17.85546875" style="2" customWidth="1"/>
    <col min="9472" max="9472" width="18.42578125" style="2" customWidth="1"/>
    <col min="9473" max="9473" width="9.140625" style="2"/>
    <col min="9474" max="9474" width="15" style="2" bestFit="1" customWidth="1"/>
    <col min="9475" max="9475" width="19.85546875" style="2" customWidth="1"/>
    <col min="9476" max="9476" width="14" style="2" bestFit="1" customWidth="1"/>
    <col min="9477" max="9477" width="15" style="2" bestFit="1" customWidth="1"/>
    <col min="9478" max="9722" width="9.140625" style="2"/>
    <col min="9723" max="9723" width="82.7109375" style="2" customWidth="1"/>
    <col min="9724" max="9724" width="17.85546875" style="2" customWidth="1"/>
    <col min="9725" max="9725" width="18.42578125" style="2" customWidth="1"/>
    <col min="9726" max="9726" width="9.140625" style="2"/>
    <col min="9727" max="9727" width="17.85546875" style="2" customWidth="1"/>
    <col min="9728" max="9728" width="18.42578125" style="2" customWidth="1"/>
    <col min="9729" max="9729" width="9.140625" style="2"/>
    <col min="9730" max="9730" width="15" style="2" bestFit="1" customWidth="1"/>
    <col min="9731" max="9731" width="19.85546875" style="2" customWidth="1"/>
    <col min="9732" max="9732" width="14" style="2" bestFit="1" customWidth="1"/>
    <col min="9733" max="9733" width="15" style="2" bestFit="1" customWidth="1"/>
    <col min="9734" max="9978" width="9.140625" style="2"/>
    <col min="9979" max="9979" width="82.7109375" style="2" customWidth="1"/>
    <col min="9980" max="9980" width="17.85546875" style="2" customWidth="1"/>
    <col min="9981" max="9981" width="18.42578125" style="2" customWidth="1"/>
    <col min="9982" max="9982" width="9.140625" style="2"/>
    <col min="9983" max="9983" width="17.85546875" style="2" customWidth="1"/>
    <col min="9984" max="9984" width="18.42578125" style="2" customWidth="1"/>
    <col min="9985" max="9985" width="9.140625" style="2"/>
    <col min="9986" max="9986" width="15" style="2" bestFit="1" customWidth="1"/>
    <col min="9987" max="9987" width="19.85546875" style="2" customWidth="1"/>
    <col min="9988" max="9988" width="14" style="2" bestFit="1" customWidth="1"/>
    <col min="9989" max="9989" width="15" style="2" bestFit="1" customWidth="1"/>
    <col min="9990" max="10234" width="9.140625" style="2"/>
    <col min="10235" max="10235" width="82.7109375" style="2" customWidth="1"/>
    <col min="10236" max="10236" width="17.85546875" style="2" customWidth="1"/>
    <col min="10237" max="10237" width="18.42578125" style="2" customWidth="1"/>
    <col min="10238" max="10238" width="9.140625" style="2"/>
    <col min="10239" max="10239" width="17.85546875" style="2" customWidth="1"/>
    <col min="10240" max="10240" width="18.42578125" style="2" customWidth="1"/>
    <col min="10241" max="10241" width="9.140625" style="2"/>
    <col min="10242" max="10242" width="15" style="2" bestFit="1" customWidth="1"/>
    <col min="10243" max="10243" width="19.85546875" style="2" customWidth="1"/>
    <col min="10244" max="10244" width="14" style="2" bestFit="1" customWidth="1"/>
    <col min="10245" max="10245" width="15" style="2" bestFit="1" customWidth="1"/>
    <col min="10246" max="10490" width="9.140625" style="2"/>
    <col min="10491" max="10491" width="82.7109375" style="2" customWidth="1"/>
    <col min="10492" max="10492" width="17.85546875" style="2" customWidth="1"/>
    <col min="10493" max="10493" width="18.42578125" style="2" customWidth="1"/>
    <col min="10494" max="10494" width="9.140625" style="2"/>
    <col min="10495" max="10495" width="17.85546875" style="2" customWidth="1"/>
    <col min="10496" max="10496" width="18.42578125" style="2" customWidth="1"/>
    <col min="10497" max="10497" width="9.140625" style="2"/>
    <col min="10498" max="10498" width="15" style="2" bestFit="1" customWidth="1"/>
    <col min="10499" max="10499" width="19.85546875" style="2" customWidth="1"/>
    <col min="10500" max="10500" width="14" style="2" bestFit="1" customWidth="1"/>
    <col min="10501" max="10501" width="15" style="2" bestFit="1" customWidth="1"/>
    <col min="10502" max="10746" width="9.140625" style="2"/>
    <col min="10747" max="10747" width="82.7109375" style="2" customWidth="1"/>
    <col min="10748" max="10748" width="17.85546875" style="2" customWidth="1"/>
    <col min="10749" max="10749" width="18.42578125" style="2" customWidth="1"/>
    <col min="10750" max="10750" width="9.140625" style="2"/>
    <col min="10751" max="10751" width="17.85546875" style="2" customWidth="1"/>
    <col min="10752" max="10752" width="18.42578125" style="2" customWidth="1"/>
    <col min="10753" max="10753" width="9.140625" style="2"/>
    <col min="10754" max="10754" width="15" style="2" bestFit="1" customWidth="1"/>
    <col min="10755" max="10755" width="19.85546875" style="2" customWidth="1"/>
    <col min="10756" max="10756" width="14" style="2" bestFit="1" customWidth="1"/>
    <col min="10757" max="10757" width="15" style="2" bestFit="1" customWidth="1"/>
    <col min="10758" max="11002" width="9.140625" style="2"/>
    <col min="11003" max="11003" width="82.7109375" style="2" customWidth="1"/>
    <col min="11004" max="11004" width="17.85546875" style="2" customWidth="1"/>
    <col min="11005" max="11005" width="18.42578125" style="2" customWidth="1"/>
    <col min="11006" max="11006" width="9.140625" style="2"/>
    <col min="11007" max="11007" width="17.85546875" style="2" customWidth="1"/>
    <col min="11008" max="11008" width="18.42578125" style="2" customWidth="1"/>
    <col min="11009" max="11009" width="9.140625" style="2"/>
    <col min="11010" max="11010" width="15" style="2" bestFit="1" customWidth="1"/>
    <col min="11011" max="11011" width="19.85546875" style="2" customWidth="1"/>
    <col min="11012" max="11012" width="14" style="2" bestFit="1" customWidth="1"/>
    <col min="11013" max="11013" width="15" style="2" bestFit="1" customWidth="1"/>
    <col min="11014" max="11258" width="9.140625" style="2"/>
    <col min="11259" max="11259" width="82.7109375" style="2" customWidth="1"/>
    <col min="11260" max="11260" width="17.85546875" style="2" customWidth="1"/>
    <col min="11261" max="11261" width="18.42578125" style="2" customWidth="1"/>
    <col min="11262" max="11262" width="9.140625" style="2"/>
    <col min="11263" max="11263" width="17.85546875" style="2" customWidth="1"/>
    <col min="11264" max="11264" width="18.42578125" style="2" customWidth="1"/>
    <col min="11265" max="11265" width="9.140625" style="2"/>
    <col min="11266" max="11266" width="15" style="2" bestFit="1" customWidth="1"/>
    <col min="11267" max="11267" width="19.85546875" style="2" customWidth="1"/>
    <col min="11268" max="11268" width="14" style="2" bestFit="1" customWidth="1"/>
    <col min="11269" max="11269" width="15" style="2" bestFit="1" customWidth="1"/>
    <col min="11270" max="11514" width="9.140625" style="2"/>
    <col min="11515" max="11515" width="82.7109375" style="2" customWidth="1"/>
    <col min="11516" max="11516" width="17.85546875" style="2" customWidth="1"/>
    <col min="11517" max="11517" width="18.42578125" style="2" customWidth="1"/>
    <col min="11518" max="11518" width="9.140625" style="2"/>
    <col min="11519" max="11519" width="17.85546875" style="2" customWidth="1"/>
    <col min="11520" max="11520" width="18.42578125" style="2" customWidth="1"/>
    <col min="11521" max="11521" width="9.140625" style="2"/>
    <col min="11522" max="11522" width="15" style="2" bestFit="1" customWidth="1"/>
    <col min="11523" max="11523" width="19.85546875" style="2" customWidth="1"/>
    <col min="11524" max="11524" width="14" style="2" bestFit="1" customWidth="1"/>
    <col min="11525" max="11525" width="15" style="2" bestFit="1" customWidth="1"/>
    <col min="11526" max="11770" width="9.140625" style="2"/>
    <col min="11771" max="11771" width="82.7109375" style="2" customWidth="1"/>
    <col min="11772" max="11772" width="17.85546875" style="2" customWidth="1"/>
    <col min="11773" max="11773" width="18.42578125" style="2" customWidth="1"/>
    <col min="11774" max="11774" width="9.140625" style="2"/>
    <col min="11775" max="11775" width="17.85546875" style="2" customWidth="1"/>
    <col min="11776" max="11776" width="18.42578125" style="2" customWidth="1"/>
    <col min="11777" max="11777" width="9.140625" style="2"/>
    <col min="11778" max="11778" width="15" style="2" bestFit="1" customWidth="1"/>
    <col min="11779" max="11779" width="19.85546875" style="2" customWidth="1"/>
    <col min="11780" max="11780" width="14" style="2" bestFit="1" customWidth="1"/>
    <col min="11781" max="11781" width="15" style="2" bestFit="1" customWidth="1"/>
    <col min="11782" max="12026" width="9.140625" style="2"/>
    <col min="12027" max="12027" width="82.7109375" style="2" customWidth="1"/>
    <col min="12028" max="12028" width="17.85546875" style="2" customWidth="1"/>
    <col min="12029" max="12029" width="18.42578125" style="2" customWidth="1"/>
    <col min="12030" max="12030" width="9.140625" style="2"/>
    <col min="12031" max="12031" width="17.85546875" style="2" customWidth="1"/>
    <col min="12032" max="12032" width="18.42578125" style="2" customWidth="1"/>
    <col min="12033" max="12033" width="9.140625" style="2"/>
    <col min="12034" max="12034" width="15" style="2" bestFit="1" customWidth="1"/>
    <col min="12035" max="12035" width="19.85546875" style="2" customWidth="1"/>
    <col min="12036" max="12036" width="14" style="2" bestFit="1" customWidth="1"/>
    <col min="12037" max="12037" width="15" style="2" bestFit="1" customWidth="1"/>
    <col min="12038" max="12282" width="9.140625" style="2"/>
    <col min="12283" max="12283" width="82.7109375" style="2" customWidth="1"/>
    <col min="12284" max="12284" width="17.85546875" style="2" customWidth="1"/>
    <col min="12285" max="12285" width="18.42578125" style="2" customWidth="1"/>
    <col min="12286" max="12286" width="9.140625" style="2"/>
    <col min="12287" max="12287" width="17.85546875" style="2" customWidth="1"/>
    <col min="12288" max="12288" width="18.42578125" style="2" customWidth="1"/>
    <col min="12289" max="12289" width="9.140625" style="2"/>
    <col min="12290" max="12290" width="15" style="2" bestFit="1" customWidth="1"/>
    <col min="12291" max="12291" width="19.85546875" style="2" customWidth="1"/>
    <col min="12292" max="12292" width="14" style="2" bestFit="1" customWidth="1"/>
    <col min="12293" max="12293" width="15" style="2" bestFit="1" customWidth="1"/>
    <col min="12294" max="12538" width="9.140625" style="2"/>
    <col min="12539" max="12539" width="82.7109375" style="2" customWidth="1"/>
    <col min="12540" max="12540" width="17.85546875" style="2" customWidth="1"/>
    <col min="12541" max="12541" width="18.42578125" style="2" customWidth="1"/>
    <col min="12542" max="12542" width="9.140625" style="2"/>
    <col min="12543" max="12543" width="17.85546875" style="2" customWidth="1"/>
    <col min="12544" max="12544" width="18.42578125" style="2" customWidth="1"/>
    <col min="12545" max="12545" width="9.140625" style="2"/>
    <col min="12546" max="12546" width="15" style="2" bestFit="1" customWidth="1"/>
    <col min="12547" max="12547" width="19.85546875" style="2" customWidth="1"/>
    <col min="12548" max="12548" width="14" style="2" bestFit="1" customWidth="1"/>
    <col min="12549" max="12549" width="15" style="2" bestFit="1" customWidth="1"/>
    <col min="12550" max="12794" width="9.140625" style="2"/>
    <col min="12795" max="12795" width="82.7109375" style="2" customWidth="1"/>
    <col min="12796" max="12796" width="17.85546875" style="2" customWidth="1"/>
    <col min="12797" max="12797" width="18.42578125" style="2" customWidth="1"/>
    <col min="12798" max="12798" width="9.140625" style="2"/>
    <col min="12799" max="12799" width="17.85546875" style="2" customWidth="1"/>
    <col min="12800" max="12800" width="18.42578125" style="2" customWidth="1"/>
    <col min="12801" max="12801" width="9.140625" style="2"/>
    <col min="12802" max="12802" width="15" style="2" bestFit="1" customWidth="1"/>
    <col min="12803" max="12803" width="19.85546875" style="2" customWidth="1"/>
    <col min="12804" max="12804" width="14" style="2" bestFit="1" customWidth="1"/>
    <col min="12805" max="12805" width="15" style="2" bestFit="1" customWidth="1"/>
    <col min="12806" max="13050" width="9.140625" style="2"/>
    <col min="13051" max="13051" width="82.7109375" style="2" customWidth="1"/>
    <col min="13052" max="13052" width="17.85546875" style="2" customWidth="1"/>
    <col min="13053" max="13053" width="18.42578125" style="2" customWidth="1"/>
    <col min="13054" max="13054" width="9.140625" style="2"/>
    <col min="13055" max="13055" width="17.85546875" style="2" customWidth="1"/>
    <col min="13056" max="13056" width="18.42578125" style="2" customWidth="1"/>
    <col min="13057" max="13057" width="9.140625" style="2"/>
    <col min="13058" max="13058" width="15" style="2" bestFit="1" customWidth="1"/>
    <col min="13059" max="13059" width="19.85546875" style="2" customWidth="1"/>
    <col min="13060" max="13060" width="14" style="2" bestFit="1" customWidth="1"/>
    <col min="13061" max="13061" width="15" style="2" bestFit="1" customWidth="1"/>
    <col min="13062" max="13306" width="9.140625" style="2"/>
    <col min="13307" max="13307" width="82.7109375" style="2" customWidth="1"/>
    <col min="13308" max="13308" width="17.85546875" style="2" customWidth="1"/>
    <col min="13309" max="13309" width="18.42578125" style="2" customWidth="1"/>
    <col min="13310" max="13310" width="9.140625" style="2"/>
    <col min="13311" max="13311" width="17.85546875" style="2" customWidth="1"/>
    <col min="13312" max="13312" width="18.42578125" style="2" customWidth="1"/>
    <col min="13313" max="13313" width="9.140625" style="2"/>
    <col min="13314" max="13314" width="15" style="2" bestFit="1" customWidth="1"/>
    <col min="13315" max="13315" width="19.85546875" style="2" customWidth="1"/>
    <col min="13316" max="13316" width="14" style="2" bestFit="1" customWidth="1"/>
    <col min="13317" max="13317" width="15" style="2" bestFit="1" customWidth="1"/>
    <col min="13318" max="13562" width="9.140625" style="2"/>
    <col min="13563" max="13563" width="82.7109375" style="2" customWidth="1"/>
    <col min="13564" max="13564" width="17.85546875" style="2" customWidth="1"/>
    <col min="13565" max="13565" width="18.42578125" style="2" customWidth="1"/>
    <col min="13566" max="13566" width="9.140625" style="2"/>
    <col min="13567" max="13567" width="17.85546875" style="2" customWidth="1"/>
    <col min="13568" max="13568" width="18.42578125" style="2" customWidth="1"/>
    <col min="13569" max="13569" width="9.140625" style="2"/>
    <col min="13570" max="13570" width="15" style="2" bestFit="1" customWidth="1"/>
    <col min="13571" max="13571" width="19.85546875" style="2" customWidth="1"/>
    <col min="13572" max="13572" width="14" style="2" bestFit="1" customWidth="1"/>
    <col min="13573" max="13573" width="15" style="2" bestFit="1" customWidth="1"/>
    <col min="13574" max="13818" width="9.140625" style="2"/>
    <col min="13819" max="13819" width="82.7109375" style="2" customWidth="1"/>
    <col min="13820" max="13820" width="17.85546875" style="2" customWidth="1"/>
    <col min="13821" max="13821" width="18.42578125" style="2" customWidth="1"/>
    <col min="13822" max="13822" width="9.140625" style="2"/>
    <col min="13823" max="13823" width="17.85546875" style="2" customWidth="1"/>
    <col min="13824" max="13824" width="18.42578125" style="2" customWidth="1"/>
    <col min="13825" max="13825" width="9.140625" style="2"/>
    <col min="13826" max="13826" width="15" style="2" bestFit="1" customWidth="1"/>
    <col min="13827" max="13827" width="19.85546875" style="2" customWidth="1"/>
    <col min="13828" max="13828" width="14" style="2" bestFit="1" customWidth="1"/>
    <col min="13829" max="13829" width="15" style="2" bestFit="1" customWidth="1"/>
    <col min="13830" max="14074" width="9.140625" style="2"/>
    <col min="14075" max="14075" width="82.7109375" style="2" customWidth="1"/>
    <col min="14076" max="14076" width="17.85546875" style="2" customWidth="1"/>
    <col min="14077" max="14077" width="18.42578125" style="2" customWidth="1"/>
    <col min="14078" max="14078" width="9.140625" style="2"/>
    <col min="14079" max="14079" width="17.85546875" style="2" customWidth="1"/>
    <col min="14080" max="14080" width="18.42578125" style="2" customWidth="1"/>
    <col min="14081" max="14081" width="9.140625" style="2"/>
    <col min="14082" max="14082" width="15" style="2" bestFit="1" customWidth="1"/>
    <col min="14083" max="14083" width="19.85546875" style="2" customWidth="1"/>
    <col min="14084" max="14084" width="14" style="2" bestFit="1" customWidth="1"/>
    <col min="14085" max="14085" width="15" style="2" bestFit="1" customWidth="1"/>
    <col min="14086" max="14330" width="9.140625" style="2"/>
    <col min="14331" max="14331" width="82.7109375" style="2" customWidth="1"/>
    <col min="14332" max="14332" width="17.85546875" style="2" customWidth="1"/>
    <col min="14333" max="14333" width="18.42578125" style="2" customWidth="1"/>
    <col min="14334" max="14334" width="9.140625" style="2"/>
    <col min="14335" max="14335" width="17.85546875" style="2" customWidth="1"/>
    <col min="14336" max="14336" width="18.42578125" style="2" customWidth="1"/>
    <col min="14337" max="14337" width="9.140625" style="2"/>
    <col min="14338" max="14338" width="15" style="2" bestFit="1" customWidth="1"/>
    <col min="14339" max="14339" width="19.85546875" style="2" customWidth="1"/>
    <col min="14340" max="14340" width="14" style="2" bestFit="1" customWidth="1"/>
    <col min="14341" max="14341" width="15" style="2" bestFit="1" customWidth="1"/>
    <col min="14342" max="14586" width="9.140625" style="2"/>
    <col min="14587" max="14587" width="82.7109375" style="2" customWidth="1"/>
    <col min="14588" max="14588" width="17.85546875" style="2" customWidth="1"/>
    <col min="14589" max="14589" width="18.42578125" style="2" customWidth="1"/>
    <col min="14590" max="14590" width="9.140625" style="2"/>
    <col min="14591" max="14591" width="17.85546875" style="2" customWidth="1"/>
    <col min="14592" max="14592" width="18.42578125" style="2" customWidth="1"/>
    <col min="14593" max="14593" width="9.140625" style="2"/>
    <col min="14594" max="14594" width="15" style="2" bestFit="1" customWidth="1"/>
    <col min="14595" max="14595" width="19.85546875" style="2" customWidth="1"/>
    <col min="14596" max="14596" width="14" style="2" bestFit="1" customWidth="1"/>
    <col min="14597" max="14597" width="15" style="2" bestFit="1" customWidth="1"/>
    <col min="14598" max="14842" width="9.140625" style="2"/>
    <col min="14843" max="14843" width="82.7109375" style="2" customWidth="1"/>
    <col min="14844" max="14844" width="17.85546875" style="2" customWidth="1"/>
    <col min="14845" max="14845" width="18.42578125" style="2" customWidth="1"/>
    <col min="14846" max="14846" width="9.140625" style="2"/>
    <col min="14847" max="14847" width="17.85546875" style="2" customWidth="1"/>
    <col min="14848" max="14848" width="18.42578125" style="2" customWidth="1"/>
    <col min="14849" max="14849" width="9.140625" style="2"/>
    <col min="14850" max="14850" width="15" style="2" bestFit="1" customWidth="1"/>
    <col min="14851" max="14851" width="19.85546875" style="2" customWidth="1"/>
    <col min="14852" max="14852" width="14" style="2" bestFit="1" customWidth="1"/>
    <col min="14853" max="14853" width="15" style="2" bestFit="1" customWidth="1"/>
    <col min="14854" max="15098" width="9.140625" style="2"/>
    <col min="15099" max="15099" width="82.7109375" style="2" customWidth="1"/>
    <col min="15100" max="15100" width="17.85546875" style="2" customWidth="1"/>
    <col min="15101" max="15101" width="18.42578125" style="2" customWidth="1"/>
    <col min="15102" max="15102" width="9.140625" style="2"/>
    <col min="15103" max="15103" width="17.85546875" style="2" customWidth="1"/>
    <col min="15104" max="15104" width="18.42578125" style="2" customWidth="1"/>
    <col min="15105" max="15105" width="9.140625" style="2"/>
    <col min="15106" max="15106" width="15" style="2" bestFit="1" customWidth="1"/>
    <col min="15107" max="15107" width="19.85546875" style="2" customWidth="1"/>
    <col min="15108" max="15108" width="14" style="2" bestFit="1" customWidth="1"/>
    <col min="15109" max="15109" width="15" style="2" bestFit="1" customWidth="1"/>
    <col min="15110" max="15354" width="9.140625" style="2"/>
    <col min="15355" max="15355" width="82.7109375" style="2" customWidth="1"/>
    <col min="15356" max="15356" width="17.85546875" style="2" customWidth="1"/>
    <col min="15357" max="15357" width="18.42578125" style="2" customWidth="1"/>
    <col min="15358" max="15358" width="9.140625" style="2"/>
    <col min="15359" max="15359" width="17.85546875" style="2" customWidth="1"/>
    <col min="15360" max="15360" width="18.42578125" style="2" customWidth="1"/>
    <col min="15361" max="15361" width="9.140625" style="2"/>
    <col min="15362" max="15362" width="15" style="2" bestFit="1" customWidth="1"/>
    <col min="15363" max="15363" width="19.85546875" style="2" customWidth="1"/>
    <col min="15364" max="15364" width="14" style="2" bestFit="1" customWidth="1"/>
    <col min="15365" max="15365" width="15" style="2" bestFit="1" customWidth="1"/>
    <col min="15366" max="15610" width="9.140625" style="2"/>
    <col min="15611" max="15611" width="82.7109375" style="2" customWidth="1"/>
    <col min="15612" max="15612" width="17.85546875" style="2" customWidth="1"/>
    <col min="15613" max="15613" width="18.42578125" style="2" customWidth="1"/>
    <col min="15614" max="15614" width="9.140625" style="2"/>
    <col min="15615" max="15615" width="17.85546875" style="2" customWidth="1"/>
    <col min="15616" max="15616" width="18.42578125" style="2" customWidth="1"/>
    <col min="15617" max="15617" width="9.140625" style="2"/>
    <col min="15618" max="15618" width="15" style="2" bestFit="1" customWidth="1"/>
    <col min="15619" max="15619" width="19.85546875" style="2" customWidth="1"/>
    <col min="15620" max="15620" width="14" style="2" bestFit="1" customWidth="1"/>
    <col min="15621" max="15621" width="15" style="2" bestFit="1" customWidth="1"/>
    <col min="15622" max="15866" width="9.140625" style="2"/>
    <col min="15867" max="15867" width="82.7109375" style="2" customWidth="1"/>
    <col min="15868" max="15868" width="17.85546875" style="2" customWidth="1"/>
    <col min="15869" max="15869" width="18.42578125" style="2" customWidth="1"/>
    <col min="15870" max="15870" width="9.140625" style="2"/>
    <col min="15871" max="15871" width="17.85546875" style="2" customWidth="1"/>
    <col min="15872" max="15872" width="18.42578125" style="2" customWidth="1"/>
    <col min="15873" max="15873" width="9.140625" style="2"/>
    <col min="15874" max="15874" width="15" style="2" bestFit="1" customWidth="1"/>
    <col min="15875" max="15875" width="19.85546875" style="2" customWidth="1"/>
    <col min="15876" max="15876" width="14" style="2" bestFit="1" customWidth="1"/>
    <col min="15877" max="15877" width="15" style="2" bestFit="1" customWidth="1"/>
    <col min="15878" max="16122" width="9.140625" style="2"/>
    <col min="16123" max="16123" width="82.7109375" style="2" customWidth="1"/>
    <col min="16124" max="16124" width="17.85546875" style="2" customWidth="1"/>
    <col min="16125" max="16125" width="18.42578125" style="2" customWidth="1"/>
    <col min="16126" max="16126" width="9.140625" style="2"/>
    <col min="16127" max="16127" width="17.85546875" style="2" customWidth="1"/>
    <col min="16128" max="16128" width="18.42578125" style="2" customWidth="1"/>
    <col min="16129" max="16129" width="9.140625" style="2"/>
    <col min="16130" max="16130" width="15" style="2" bestFit="1" customWidth="1"/>
    <col min="16131" max="16131" width="19.85546875" style="2" customWidth="1"/>
    <col min="16132" max="16132" width="14" style="2" bestFit="1" customWidth="1"/>
    <col min="16133" max="16133" width="15" style="2" bestFit="1" customWidth="1"/>
    <col min="16134" max="16384" width="9.140625" style="2"/>
  </cols>
  <sheetData>
    <row r="1" spans="1:3" ht="15" x14ac:dyDescent="0.25">
      <c r="A1" s="1"/>
      <c r="B1" s="15"/>
      <c r="C1" s="16"/>
    </row>
    <row r="2" spans="1:3" ht="15" x14ac:dyDescent="0.25">
      <c r="A2" s="18" t="s">
        <v>0</v>
      </c>
      <c r="B2" s="18"/>
      <c r="C2" s="18"/>
    </row>
    <row r="3" spans="1:3" ht="15" x14ac:dyDescent="0.25">
      <c r="A3" s="18" t="s">
        <v>1</v>
      </c>
      <c r="B3" s="18"/>
      <c r="C3" s="18"/>
    </row>
    <row r="4" spans="1:3" ht="15" x14ac:dyDescent="0.25">
      <c r="A4" s="18" t="s">
        <v>82</v>
      </c>
      <c r="B4" s="18"/>
      <c r="C4" s="18"/>
    </row>
    <row r="5" spans="1:3" ht="15" x14ac:dyDescent="0.25">
      <c r="A5" s="3"/>
      <c r="B5" s="3"/>
      <c r="C5" s="3"/>
    </row>
    <row r="6" spans="1:3" ht="15" x14ac:dyDescent="0.25">
      <c r="A6" s="19"/>
      <c r="B6" s="17" t="s">
        <v>81</v>
      </c>
      <c r="C6" s="17"/>
    </row>
    <row r="7" spans="1:3" ht="15" x14ac:dyDescent="0.25">
      <c r="A7" s="19"/>
      <c r="B7" s="9" t="s">
        <v>2</v>
      </c>
      <c r="C7" s="9" t="s">
        <v>3</v>
      </c>
    </row>
    <row r="8" spans="1:3" ht="15" x14ac:dyDescent="0.25">
      <c r="A8" s="13" t="s">
        <v>4</v>
      </c>
      <c r="B8" s="10"/>
      <c r="C8" s="11"/>
    </row>
    <row r="9" spans="1:3" ht="15" x14ac:dyDescent="0.25">
      <c r="A9" s="7" t="s">
        <v>5</v>
      </c>
      <c r="B9" s="10"/>
      <c r="C9" s="11">
        <f>C10+C11+C16+C21+C22+C23</f>
        <v>49250443</v>
      </c>
    </row>
    <row r="10" spans="1:3" ht="15" x14ac:dyDescent="0.25">
      <c r="A10" s="7" t="s">
        <v>6</v>
      </c>
      <c r="B10" s="12">
        <v>35500000</v>
      </c>
      <c r="C10" s="11">
        <f>B10</f>
        <v>35500000</v>
      </c>
    </row>
    <row r="11" spans="1:3" ht="15" x14ac:dyDescent="0.25">
      <c r="A11" s="7" t="s">
        <v>7</v>
      </c>
      <c r="B11" s="12"/>
      <c r="C11" s="11">
        <f>SUM(B12:B15)</f>
        <v>1984217</v>
      </c>
    </row>
    <row r="12" spans="1:3" ht="15" x14ac:dyDescent="0.25">
      <c r="A12" s="7" t="s">
        <v>8</v>
      </c>
      <c r="B12" s="12">
        <v>174895</v>
      </c>
      <c r="C12" s="11"/>
    </row>
    <row r="13" spans="1:3" ht="15" x14ac:dyDescent="0.25">
      <c r="A13" s="7" t="s">
        <v>9</v>
      </c>
      <c r="B13" s="12">
        <v>173851</v>
      </c>
      <c r="C13" s="11"/>
    </row>
    <row r="14" spans="1:3" ht="15" x14ac:dyDescent="0.25">
      <c r="A14" s="7" t="s">
        <v>10</v>
      </c>
      <c r="B14" s="12">
        <v>60000</v>
      </c>
      <c r="C14" s="11"/>
    </row>
    <row r="15" spans="1:3" ht="15" x14ac:dyDescent="0.25">
      <c r="A15" s="7" t="s">
        <v>11</v>
      </c>
      <c r="B15" s="12">
        <v>1575471</v>
      </c>
      <c r="C15" s="11"/>
    </row>
    <row r="16" spans="1:3" ht="15" x14ac:dyDescent="0.25">
      <c r="A16" s="7" t="s">
        <v>12</v>
      </c>
      <c r="B16" s="12"/>
      <c r="C16" s="11">
        <f>SUM(B17:B20)</f>
        <v>2514566</v>
      </c>
    </row>
    <row r="17" spans="1:5" ht="15" x14ac:dyDescent="0.25">
      <c r="A17" s="7" t="s">
        <v>13</v>
      </c>
      <c r="B17" s="12">
        <v>1317912</v>
      </c>
      <c r="C17" s="11"/>
    </row>
    <row r="18" spans="1:5" ht="15" x14ac:dyDescent="0.25">
      <c r="A18" s="7" t="s">
        <v>14</v>
      </c>
      <c r="B18" s="12">
        <v>327000</v>
      </c>
      <c r="C18" s="11"/>
    </row>
    <row r="19" spans="1:5" ht="15" x14ac:dyDescent="0.25">
      <c r="A19" s="7" t="s">
        <v>15</v>
      </c>
      <c r="B19" s="12">
        <v>699654</v>
      </c>
      <c r="C19" s="11"/>
    </row>
    <row r="20" spans="1:5" ht="15" x14ac:dyDescent="0.25">
      <c r="A20" s="7" t="s">
        <v>16</v>
      </c>
      <c r="B20" s="12">
        <v>170000</v>
      </c>
      <c r="C20" s="11"/>
    </row>
    <row r="21" spans="1:5" ht="15" x14ac:dyDescent="0.25">
      <c r="A21" s="7" t="s">
        <v>17</v>
      </c>
      <c r="B21" s="12">
        <v>421998</v>
      </c>
      <c r="C21" s="11">
        <f t="shared" ref="C21:C26" si="0">B21</f>
        <v>421998</v>
      </c>
    </row>
    <row r="22" spans="1:5" ht="15" x14ac:dyDescent="0.25">
      <c r="A22" s="7" t="s">
        <v>18</v>
      </c>
      <c r="B22" s="12">
        <v>0</v>
      </c>
      <c r="C22" s="11">
        <f t="shared" si="0"/>
        <v>0</v>
      </c>
    </row>
    <row r="23" spans="1:5" ht="15" x14ac:dyDescent="0.25">
      <c r="A23" s="7" t="s">
        <v>19</v>
      </c>
      <c r="B23" s="12">
        <v>8829662</v>
      </c>
      <c r="C23" s="11">
        <f t="shared" si="0"/>
        <v>8829662</v>
      </c>
    </row>
    <row r="24" spans="1:5" ht="15" x14ac:dyDescent="0.25">
      <c r="A24" s="7" t="s">
        <v>20</v>
      </c>
      <c r="B24" s="12">
        <v>0</v>
      </c>
      <c r="C24" s="11">
        <f t="shared" si="0"/>
        <v>0</v>
      </c>
    </row>
    <row r="25" spans="1:5" ht="15" x14ac:dyDescent="0.25">
      <c r="A25" s="7" t="s">
        <v>21</v>
      </c>
      <c r="B25" s="12">
        <v>0</v>
      </c>
      <c r="C25" s="11">
        <f t="shared" si="0"/>
        <v>0</v>
      </c>
    </row>
    <row r="26" spans="1:5" ht="15" x14ac:dyDescent="0.25">
      <c r="A26" s="7" t="s">
        <v>22</v>
      </c>
      <c r="B26" s="12">
        <v>0</v>
      </c>
      <c r="C26" s="11">
        <f t="shared" si="0"/>
        <v>0</v>
      </c>
    </row>
    <row r="27" spans="1:5" ht="15" x14ac:dyDescent="0.25">
      <c r="A27" s="7" t="s">
        <v>23</v>
      </c>
      <c r="B27" s="12"/>
      <c r="C27" s="11">
        <f>SUM(B28:B29)</f>
        <v>793000</v>
      </c>
    </row>
    <row r="28" spans="1:5" ht="15" x14ac:dyDescent="0.25">
      <c r="A28" s="7" t="s">
        <v>24</v>
      </c>
      <c r="B28" s="12">
        <v>0</v>
      </c>
      <c r="C28" s="11"/>
    </row>
    <row r="29" spans="1:5" ht="15" x14ac:dyDescent="0.25">
      <c r="A29" s="7" t="s">
        <v>25</v>
      </c>
      <c r="B29" s="12">
        <v>793000</v>
      </c>
      <c r="C29" s="11"/>
    </row>
    <row r="30" spans="1:5" ht="15" x14ac:dyDescent="0.25">
      <c r="A30" s="13" t="s">
        <v>26</v>
      </c>
      <c r="B30" s="12"/>
      <c r="C30" s="11">
        <f>C9+C24+C25+C26+C27</f>
        <v>50043443</v>
      </c>
      <c r="E30" s="4"/>
    </row>
    <row r="31" spans="1:5" ht="15" x14ac:dyDescent="0.25">
      <c r="A31" s="7"/>
      <c r="B31" s="12"/>
      <c r="C31" s="11"/>
    </row>
    <row r="32" spans="1:5" ht="15" x14ac:dyDescent="0.25">
      <c r="A32" s="5" t="s">
        <v>27</v>
      </c>
      <c r="B32" s="12"/>
      <c r="C32" s="11"/>
    </row>
    <row r="33" spans="1:3" ht="15" x14ac:dyDescent="0.25">
      <c r="A33" s="7" t="s">
        <v>28</v>
      </c>
      <c r="B33" s="12">
        <v>357650</v>
      </c>
      <c r="C33" s="11">
        <f>B33</f>
        <v>357650</v>
      </c>
    </row>
    <row r="34" spans="1:3" ht="15" x14ac:dyDescent="0.25">
      <c r="A34" s="7" t="s">
        <v>29</v>
      </c>
      <c r="B34" s="12"/>
      <c r="C34" s="11">
        <f>SUM(B35:B38)</f>
        <v>7303984</v>
      </c>
    </row>
    <row r="35" spans="1:3" ht="15" x14ac:dyDescent="0.25">
      <c r="A35" s="7" t="s">
        <v>30</v>
      </c>
      <c r="B35" s="12">
        <v>2977484</v>
      </c>
      <c r="C35" s="11"/>
    </row>
    <row r="36" spans="1:3" ht="15" x14ac:dyDescent="0.25">
      <c r="A36" s="7" t="s">
        <v>31</v>
      </c>
      <c r="B36" s="12">
        <v>3783000</v>
      </c>
      <c r="C36" s="11"/>
    </row>
    <row r="37" spans="1:3" ht="15" x14ac:dyDescent="0.25">
      <c r="A37" s="7" t="s">
        <v>32</v>
      </c>
      <c r="B37" s="12">
        <v>246000</v>
      </c>
      <c r="C37" s="11"/>
    </row>
    <row r="38" spans="1:3" ht="15" x14ac:dyDescent="0.25">
      <c r="A38" s="7" t="s">
        <v>33</v>
      </c>
      <c r="B38" s="12">
        <v>297500</v>
      </c>
      <c r="C38" s="11"/>
    </row>
    <row r="39" spans="1:3" ht="15" x14ac:dyDescent="0.25">
      <c r="A39" s="7" t="s">
        <v>34</v>
      </c>
      <c r="B39" s="12">
        <v>704235</v>
      </c>
      <c r="C39" s="11">
        <f>B39</f>
        <v>704235</v>
      </c>
    </row>
    <row r="40" spans="1:3" ht="15" x14ac:dyDescent="0.25">
      <c r="A40" s="7" t="s">
        <v>35</v>
      </c>
      <c r="B40" s="12"/>
      <c r="C40" s="11">
        <f>SUM(B41:B45)</f>
        <v>33506385</v>
      </c>
    </row>
    <row r="41" spans="1:3" ht="15" x14ac:dyDescent="0.25">
      <c r="A41" s="7" t="s">
        <v>36</v>
      </c>
      <c r="B41" s="12">
        <v>23533809.076456137</v>
      </c>
      <c r="C41" s="11"/>
    </row>
    <row r="42" spans="1:3" ht="15" x14ac:dyDescent="0.25">
      <c r="A42" s="7" t="s">
        <v>37</v>
      </c>
      <c r="B42" s="12">
        <v>9032275.9235438649</v>
      </c>
      <c r="C42" s="11"/>
    </row>
    <row r="43" spans="1:3" ht="15" x14ac:dyDescent="0.25">
      <c r="A43" s="7" t="s">
        <v>38</v>
      </c>
      <c r="B43" s="12">
        <v>30000</v>
      </c>
      <c r="C43" s="11"/>
    </row>
    <row r="44" spans="1:3" ht="15" x14ac:dyDescent="0.25">
      <c r="A44" s="7" t="s">
        <v>39</v>
      </c>
      <c r="B44" s="12">
        <v>0</v>
      </c>
      <c r="C44" s="11"/>
    </row>
    <row r="45" spans="1:3" ht="15" x14ac:dyDescent="0.25">
      <c r="A45" s="7" t="s">
        <v>40</v>
      </c>
      <c r="B45" s="12">
        <v>910300.00000000093</v>
      </c>
      <c r="C45" s="11"/>
    </row>
    <row r="46" spans="1:3" ht="15" x14ac:dyDescent="0.25">
      <c r="A46" s="7" t="s">
        <v>41</v>
      </c>
      <c r="B46" s="12"/>
      <c r="C46" s="11">
        <f>SUM(B47:B50)</f>
        <v>0</v>
      </c>
    </row>
    <row r="47" spans="1:3" ht="15" x14ac:dyDescent="0.25">
      <c r="A47" s="7" t="s">
        <v>42</v>
      </c>
      <c r="B47" s="12">
        <v>0</v>
      </c>
      <c r="C47" s="11"/>
    </row>
    <row r="48" spans="1:3" ht="15" x14ac:dyDescent="0.25">
      <c r="A48" s="7" t="s">
        <v>43</v>
      </c>
      <c r="B48" s="12">
        <v>0</v>
      </c>
      <c r="C48" s="11"/>
    </row>
    <row r="49" spans="1:3" ht="15" x14ac:dyDescent="0.25">
      <c r="A49" s="7" t="s">
        <v>44</v>
      </c>
      <c r="B49" s="12">
        <v>0</v>
      </c>
      <c r="C49" s="11"/>
    </row>
    <row r="50" spans="1:3" ht="15" x14ac:dyDescent="0.25">
      <c r="A50" s="7" t="s">
        <v>45</v>
      </c>
      <c r="B50" s="12">
        <v>0</v>
      </c>
      <c r="C50" s="11"/>
    </row>
    <row r="51" spans="1:3" ht="15" x14ac:dyDescent="0.25">
      <c r="A51" s="7" t="s">
        <v>46</v>
      </c>
      <c r="B51" s="12">
        <v>0</v>
      </c>
      <c r="C51" s="11">
        <f>B51</f>
        <v>0</v>
      </c>
    </row>
    <row r="52" spans="1:3" ht="15" x14ac:dyDescent="0.25">
      <c r="A52" s="7" t="s">
        <v>47</v>
      </c>
      <c r="B52" s="12">
        <v>0</v>
      </c>
      <c r="C52" s="11">
        <f>B52</f>
        <v>0</v>
      </c>
    </row>
    <row r="53" spans="1:3" ht="15" x14ac:dyDescent="0.25">
      <c r="A53" s="7" t="s">
        <v>48</v>
      </c>
      <c r="B53" s="12">
        <v>0</v>
      </c>
      <c r="C53" s="11">
        <f>B53</f>
        <v>0</v>
      </c>
    </row>
    <row r="54" spans="1:3" ht="15" x14ac:dyDescent="0.25">
      <c r="A54" s="7" t="s">
        <v>49</v>
      </c>
      <c r="B54" s="12"/>
      <c r="C54" s="11">
        <f>SUM(B55:B56)</f>
        <v>7851189</v>
      </c>
    </row>
    <row r="55" spans="1:3" ht="15" x14ac:dyDescent="0.25">
      <c r="A55" s="7" t="s">
        <v>50</v>
      </c>
      <c r="B55" s="12">
        <v>260000</v>
      </c>
      <c r="C55" s="11"/>
    </row>
    <row r="56" spans="1:3" ht="15" x14ac:dyDescent="0.25">
      <c r="A56" s="7" t="s">
        <v>51</v>
      </c>
      <c r="B56" s="12">
        <v>7591189</v>
      </c>
      <c r="C56" s="11"/>
    </row>
    <row r="57" spans="1:3" ht="15" x14ac:dyDescent="0.25">
      <c r="A57" s="14" t="s">
        <v>52</v>
      </c>
      <c r="B57" s="12"/>
      <c r="C57" s="11">
        <f>C33+C34+C39+C40+C46+C51+C52+C53+C54</f>
        <v>49723443</v>
      </c>
    </row>
    <row r="58" spans="1:3" ht="15" x14ac:dyDescent="0.25">
      <c r="A58" s="14" t="s">
        <v>53</v>
      </c>
      <c r="B58" s="12"/>
      <c r="C58" s="11">
        <f>C30-C57</f>
        <v>320000</v>
      </c>
    </row>
    <row r="59" spans="1:3" ht="15" x14ac:dyDescent="0.25">
      <c r="A59" s="5" t="s">
        <v>54</v>
      </c>
      <c r="B59" s="12"/>
      <c r="C59" s="11"/>
    </row>
    <row r="60" spans="1:3" ht="26.25" x14ac:dyDescent="0.25">
      <c r="A60" s="6" t="s">
        <v>55</v>
      </c>
      <c r="B60" s="12">
        <v>0</v>
      </c>
      <c r="C60" s="11">
        <f>B60</f>
        <v>0</v>
      </c>
    </row>
    <row r="61" spans="1:3" ht="15" x14ac:dyDescent="0.25">
      <c r="A61" s="7" t="s">
        <v>56</v>
      </c>
      <c r="B61" s="12"/>
      <c r="C61" s="11">
        <f>SUM(B62:B65)</f>
        <v>2000</v>
      </c>
    </row>
    <row r="62" spans="1:3" ht="26.25" x14ac:dyDescent="0.25">
      <c r="A62" s="6" t="s">
        <v>57</v>
      </c>
      <c r="B62" s="12">
        <v>0</v>
      </c>
      <c r="C62" s="11"/>
    </row>
    <row r="63" spans="1:3" ht="15" x14ac:dyDescent="0.25">
      <c r="A63" s="7" t="s">
        <v>58</v>
      </c>
      <c r="B63" s="12">
        <v>0</v>
      </c>
      <c r="C63" s="11"/>
    </row>
    <row r="64" spans="1:3" ht="15" x14ac:dyDescent="0.25">
      <c r="A64" s="7" t="s">
        <v>59</v>
      </c>
      <c r="B64" s="12">
        <v>0</v>
      </c>
      <c r="C64" s="11"/>
    </row>
    <row r="65" spans="1:3" ht="26.25" x14ac:dyDescent="0.25">
      <c r="A65" s="6" t="s">
        <v>60</v>
      </c>
      <c r="B65" s="12">
        <v>2000</v>
      </c>
      <c r="C65" s="11"/>
    </row>
    <row r="66" spans="1:3" ht="15" x14ac:dyDescent="0.25">
      <c r="A66" s="7" t="s">
        <v>61</v>
      </c>
      <c r="B66" s="12"/>
      <c r="C66" s="11">
        <f>SUM(B67:B69)</f>
        <v>550000</v>
      </c>
    </row>
    <row r="67" spans="1:3" ht="15" x14ac:dyDescent="0.25">
      <c r="A67" s="7" t="s">
        <v>62</v>
      </c>
      <c r="B67" s="12">
        <v>550000</v>
      </c>
      <c r="C67" s="11"/>
    </row>
    <row r="68" spans="1:3" ht="15" x14ac:dyDescent="0.25">
      <c r="A68" s="7" t="s">
        <v>63</v>
      </c>
      <c r="B68" s="12">
        <v>0</v>
      </c>
      <c r="C68" s="11"/>
    </row>
    <row r="69" spans="1:3" ht="15" x14ac:dyDescent="0.25">
      <c r="A69" s="7" t="s">
        <v>64</v>
      </c>
      <c r="B69" s="12">
        <v>0</v>
      </c>
      <c r="C69" s="11"/>
    </row>
    <row r="70" spans="1:3" ht="15" x14ac:dyDescent="0.25">
      <c r="A70" s="7" t="s">
        <v>65</v>
      </c>
      <c r="B70" s="12">
        <v>0</v>
      </c>
      <c r="C70" s="11">
        <f>B70</f>
        <v>0</v>
      </c>
    </row>
    <row r="71" spans="1:3" ht="15" x14ac:dyDescent="0.25">
      <c r="A71" s="13" t="s">
        <v>66</v>
      </c>
      <c r="B71" s="12"/>
      <c r="C71" s="11">
        <f>C60+C61-C66-C70</f>
        <v>-548000</v>
      </c>
    </row>
    <row r="72" spans="1:3" ht="15" x14ac:dyDescent="0.25">
      <c r="A72" s="5" t="s">
        <v>67</v>
      </c>
      <c r="B72" s="12"/>
      <c r="C72" s="11"/>
    </row>
    <row r="73" spans="1:3" ht="15" x14ac:dyDescent="0.25">
      <c r="A73" s="7" t="s">
        <v>68</v>
      </c>
      <c r="B73" s="12"/>
      <c r="C73" s="11">
        <f>SUM(B74:B76)</f>
        <v>0</v>
      </c>
    </row>
    <row r="74" spans="1:3" ht="15" x14ac:dyDescent="0.25">
      <c r="A74" s="7" t="s">
        <v>69</v>
      </c>
      <c r="B74" s="12">
        <v>0</v>
      </c>
      <c r="C74" s="11"/>
    </row>
    <row r="75" spans="1:3" ht="15" x14ac:dyDescent="0.25">
      <c r="A75" s="7" t="s">
        <v>70</v>
      </c>
      <c r="B75" s="12">
        <v>0</v>
      </c>
      <c r="C75" s="11"/>
    </row>
    <row r="76" spans="1:3" ht="15" x14ac:dyDescent="0.25">
      <c r="A76" s="7" t="s">
        <v>71</v>
      </c>
      <c r="B76" s="12">
        <v>0</v>
      </c>
      <c r="C76" s="11"/>
    </row>
    <row r="77" spans="1:3" ht="15" x14ac:dyDescent="0.25">
      <c r="A77" s="7" t="s">
        <v>72</v>
      </c>
      <c r="B77" s="12"/>
      <c r="C77" s="11">
        <f>SUM(B78:B80)</f>
        <v>0</v>
      </c>
    </row>
    <row r="78" spans="1:3" ht="15" x14ac:dyDescent="0.25">
      <c r="A78" s="7" t="s">
        <v>69</v>
      </c>
      <c r="B78" s="12">
        <v>0</v>
      </c>
      <c r="C78" s="11"/>
    </row>
    <row r="79" spans="1:3" ht="15" x14ac:dyDescent="0.25">
      <c r="A79" s="7" t="s">
        <v>70</v>
      </c>
      <c r="B79" s="12">
        <v>0</v>
      </c>
      <c r="C79" s="11"/>
    </row>
    <row r="80" spans="1:3" ht="15" x14ac:dyDescent="0.25">
      <c r="A80" s="7" t="s">
        <v>71</v>
      </c>
      <c r="B80" s="12">
        <v>0</v>
      </c>
      <c r="C80" s="11"/>
    </row>
    <row r="81" spans="1:3" ht="15" x14ac:dyDescent="0.25">
      <c r="A81" s="8" t="s">
        <v>73</v>
      </c>
      <c r="B81" s="12"/>
      <c r="C81" s="11">
        <f>C73-C77</f>
        <v>0</v>
      </c>
    </row>
    <row r="82" spans="1:3" ht="15" x14ac:dyDescent="0.25">
      <c r="A82" s="5" t="s">
        <v>74</v>
      </c>
      <c r="B82" s="12"/>
      <c r="C82" s="11"/>
    </row>
    <row r="83" spans="1:3" ht="26.25" x14ac:dyDescent="0.25">
      <c r="A83" s="6" t="s">
        <v>75</v>
      </c>
      <c r="B83" s="12">
        <v>553000</v>
      </c>
      <c r="C83" s="11">
        <f>B83</f>
        <v>553000</v>
      </c>
    </row>
    <row r="84" spans="1:3" ht="26.25" x14ac:dyDescent="0.25">
      <c r="A84" s="6" t="s">
        <v>76</v>
      </c>
      <c r="B84" s="12">
        <v>305000</v>
      </c>
      <c r="C84" s="11">
        <f>B84</f>
        <v>305000</v>
      </c>
    </row>
    <row r="85" spans="1:3" ht="15" x14ac:dyDescent="0.25">
      <c r="A85" s="8" t="s">
        <v>77</v>
      </c>
      <c r="B85" s="12"/>
      <c r="C85" s="11">
        <f>C83-C84</f>
        <v>248000</v>
      </c>
    </row>
    <row r="86" spans="1:3" ht="15" x14ac:dyDescent="0.25">
      <c r="A86" s="5" t="s">
        <v>78</v>
      </c>
      <c r="B86" s="12"/>
      <c r="C86" s="11">
        <f>C58+C71+C81+C85</f>
        <v>20000</v>
      </c>
    </row>
    <row r="87" spans="1:3" ht="15" x14ac:dyDescent="0.25">
      <c r="A87" s="7" t="s">
        <v>79</v>
      </c>
      <c r="B87" s="12">
        <v>20000</v>
      </c>
      <c r="C87" s="11">
        <f>B87</f>
        <v>20000</v>
      </c>
    </row>
    <row r="88" spans="1:3" ht="15" x14ac:dyDescent="0.25">
      <c r="A88" s="8" t="s">
        <v>80</v>
      </c>
      <c r="B88" s="12"/>
      <c r="C88" s="11">
        <f>C86-C87</f>
        <v>0</v>
      </c>
    </row>
  </sheetData>
  <mergeCells count="5">
    <mergeCell ref="B6:C6"/>
    <mergeCell ref="A2:C2"/>
    <mergeCell ref="A3:C3"/>
    <mergeCell ref="A4:C4"/>
    <mergeCell ref="A6:A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DL 66_2014_ BUDGET 2016</vt:lpstr>
      <vt:lpstr>'DL 66_2014_ BUDGET 2016'!Area_stampa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roberto.corradetti</dc:creator>
  <cp:lastModifiedBy>roberto.corradetti</cp:lastModifiedBy>
  <dcterms:created xsi:type="dcterms:W3CDTF">2017-04-04T14:17:42Z</dcterms:created>
  <dcterms:modified xsi:type="dcterms:W3CDTF">2017-04-05T07:09:49Z</dcterms:modified>
</cp:coreProperties>
</file>